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15" windowWidth="14565" windowHeight="12570"/>
  </bookViews>
  <sheets>
    <sheet name="결산서" sheetId="1" r:id="rId1"/>
  </sheets>
  <calcPr calcId="144525"/>
</workbook>
</file>

<file path=xl/calcChain.xml><?xml version="1.0" encoding="utf-8"?>
<calcChain xmlns="http://schemas.openxmlformats.org/spreadsheetml/2006/main">
  <c r="C6" i="1" l="1"/>
  <c r="D6" i="1"/>
  <c r="J9" i="1" l="1"/>
  <c r="J10" i="1"/>
  <c r="J11" i="1"/>
  <c r="J12" i="1"/>
  <c r="J13" i="1"/>
  <c r="J14" i="1"/>
  <c r="J8" i="1"/>
  <c r="E8" i="1"/>
  <c r="E9" i="1"/>
  <c r="E10" i="1"/>
  <c r="E11" i="1"/>
  <c r="E12" i="1"/>
  <c r="E7" i="1"/>
  <c r="I7" i="1"/>
  <c r="I6" i="1" s="1"/>
  <c r="H7" i="1"/>
  <c r="H6" i="1" s="1"/>
  <c r="J7" i="1" l="1"/>
  <c r="J6" i="1" s="1"/>
  <c r="E6" i="1"/>
</calcChain>
</file>

<file path=xl/sharedStrings.xml><?xml version="1.0" encoding="utf-8"?>
<sst xmlns="http://schemas.openxmlformats.org/spreadsheetml/2006/main" count="44" uniqueCount="31">
  <si>
    <t>어진샘노인종합복지관 </t>
  </si>
  <si>
    <t>(단위 : 원)</t>
  </si>
  <si>
    <t>과       목</t>
  </si>
  <si>
    <t>세입</t>
  </si>
  <si>
    <t xml:space="preserve">과    목 </t>
  </si>
  <si>
    <t>세출</t>
  </si>
  <si>
    <t>관</t>
  </si>
  <si>
    <t>항</t>
  </si>
  <si>
    <t>예산액</t>
  </si>
  <si>
    <t>결산액</t>
  </si>
  <si>
    <t>증감</t>
  </si>
  <si>
    <t>계</t>
  </si>
  <si>
    <t>사무비</t>
  </si>
  <si>
    <t>인건비</t>
  </si>
  <si>
    <t>후원금</t>
  </si>
  <si>
    <t>업무
추진비</t>
  </si>
  <si>
    <t>전입금</t>
  </si>
  <si>
    <t>운영비</t>
  </si>
  <si>
    <t>이월금</t>
  </si>
  <si>
    <t>재산
조성비</t>
  </si>
  <si>
    <t>시설비</t>
  </si>
  <si>
    <t>잡수입</t>
  </si>
  <si>
    <t>사업비</t>
  </si>
  <si>
    <t>복지사업</t>
  </si>
  <si>
    <t>잡지출</t>
  </si>
  <si>
    <t>예비비 및 기타</t>
    <phoneticPr fontId="8" type="noConversion"/>
  </si>
  <si>
    <t>사업수입</t>
    <phoneticPr fontId="8" type="noConversion"/>
  </si>
  <si>
    <t>사업수입</t>
    <phoneticPr fontId="8" type="noConversion"/>
  </si>
  <si>
    <t>보조금수입</t>
    <phoneticPr fontId="8" type="noConversion"/>
  </si>
  <si>
    <t>예비비</t>
    <phoneticPr fontId="8" type="noConversion"/>
  </si>
  <si>
    <t>2024 결 산 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</si>
</sst>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 "/>
  </numFmts>
  <fonts count="9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8"/>
      <name val="굴림체"/>
      <family val="3"/>
      <charset val="129"/>
    </font>
    <font>
      <b/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9"/>
      <name val="굴림체"/>
      <family val="3"/>
      <charset val="129"/>
    </font>
    <font>
      <b/>
      <sz val="28"/>
      <color indexed="8"/>
      <name val="휴먼엑스포"/>
      <family val="1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1">
      <alignment vertical="center"/>
    </xf>
    <xf numFmtId="176" fontId="5" fillId="0" borderId="1" xfId="2" applyNumberFormat="1" applyFont="1" applyBorder="1" applyAlignment="1">
      <alignment horizontal="center" vertical="center" wrapText="1"/>
    </xf>
    <xf numFmtId="176" fontId="4" fillId="0" borderId="0" xfId="1" applyNumberFormat="1" applyFont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5" fillId="2" borderId="2" xfId="1" applyNumberFormat="1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176" fontId="5" fillId="2" borderId="3" xfId="1" applyNumberFormat="1" applyFont="1" applyFill="1" applyBorder="1" applyAlignment="1">
      <alignment horizontal="center" vertical="center" wrapText="1"/>
    </xf>
    <xf numFmtId="176" fontId="5" fillId="0" borderId="3" xfId="2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176" fontId="6" fillId="0" borderId="4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5" xfId="1" applyNumberFormat="1" applyFont="1" applyBorder="1" applyAlignment="1">
      <alignment horizontal="center" vertical="center" wrapText="1"/>
    </xf>
    <xf numFmtId="176" fontId="5" fillId="0" borderId="6" xfId="1" applyNumberFormat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wrapText="1"/>
    </xf>
    <xf numFmtId="176" fontId="4" fillId="0" borderId="2" xfId="1" applyNumberFormat="1" applyFont="1" applyBorder="1" applyAlignment="1">
      <alignment horizontal="center" vertical="center"/>
    </xf>
    <xf numFmtId="176" fontId="4" fillId="0" borderId="8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/>
    </xf>
    <xf numFmtId="176" fontId="4" fillId="0" borderId="6" xfId="1" applyNumberFormat="1" applyFont="1" applyBorder="1" applyAlignment="1">
      <alignment horizontal="center" vertical="center"/>
    </xf>
    <xf numFmtId="176" fontId="4" fillId="0" borderId="9" xfId="1" applyNumberFormat="1" applyFont="1" applyBorder="1" applyAlignment="1">
      <alignment horizontal="center" vertical="center"/>
    </xf>
    <xf numFmtId="176" fontId="7" fillId="0" borderId="0" xfId="1" applyNumberFormat="1" applyFont="1" applyAlignment="1">
      <alignment horizontal="center" vertical="center"/>
    </xf>
    <xf numFmtId="176" fontId="3" fillId="0" borderId="10" xfId="1" applyNumberFormat="1" applyFont="1" applyBorder="1" applyAlignment="1">
      <alignment horizontal="right" vertical="center"/>
    </xf>
    <xf numFmtId="176" fontId="5" fillId="2" borderId="11" xfId="1" applyNumberFormat="1" applyFont="1" applyFill="1" applyBorder="1" applyAlignment="1">
      <alignment horizontal="center" vertical="center" wrapText="1"/>
    </xf>
    <xf numFmtId="176" fontId="5" fillId="2" borderId="12" xfId="1" applyNumberFormat="1" applyFont="1" applyFill="1" applyBorder="1" applyAlignment="1">
      <alignment horizontal="center" vertical="center" wrapText="1"/>
    </xf>
    <xf numFmtId="176" fontId="2" fillId="2" borderId="13" xfId="1" applyNumberFormat="1" applyFont="1" applyFill="1" applyBorder="1" applyAlignment="1">
      <alignment horizontal="center" vertical="center"/>
    </xf>
    <xf numFmtId="176" fontId="2" fillId="2" borderId="14" xfId="1" applyNumberFormat="1" applyFont="1" applyFill="1" applyBorder="1" applyAlignment="1">
      <alignment horizontal="center" vertical="center"/>
    </xf>
    <xf numFmtId="176" fontId="2" fillId="2" borderId="15" xfId="1" applyNumberFormat="1" applyFont="1" applyFill="1" applyBorder="1" applyAlignment="1">
      <alignment horizontal="center" vertical="center"/>
    </xf>
    <xf numFmtId="176" fontId="2" fillId="2" borderId="16" xfId="1" applyNumberFormat="1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BreakPreview" zoomScale="110" zoomScaleNormal="100" zoomScaleSheetLayoutView="110" workbookViewId="0">
      <selection activeCell="M8" sqref="M8"/>
    </sheetView>
  </sheetViews>
  <sheetFormatPr defaultRowHeight="16.5" x14ac:dyDescent="0.3"/>
  <cols>
    <col min="3" max="5" width="12.625" customWidth="1"/>
    <col min="8" max="10" width="12.625" customWidth="1"/>
  </cols>
  <sheetData>
    <row r="1" spans="1:10" ht="35.25" x14ac:dyDescent="0.3">
      <c r="A1" s="24" t="s">
        <v>30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25.5" x14ac:dyDescent="0.3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7.25" thickBot="1" x14ac:dyDescent="0.35">
      <c r="A3" s="4" t="s">
        <v>0</v>
      </c>
      <c r="B3" s="4"/>
      <c r="C3" s="1"/>
      <c r="D3" s="1"/>
      <c r="E3" s="1"/>
      <c r="F3" s="1"/>
      <c r="G3" s="1"/>
      <c r="H3" s="25" t="s">
        <v>1</v>
      </c>
      <c r="I3" s="25"/>
      <c r="J3" s="25"/>
    </row>
    <row r="4" spans="1:10" ht="24" customHeight="1" x14ac:dyDescent="0.3">
      <c r="A4" s="26" t="s">
        <v>2</v>
      </c>
      <c r="B4" s="27"/>
      <c r="C4" s="28" t="s">
        <v>3</v>
      </c>
      <c r="D4" s="29"/>
      <c r="E4" s="30"/>
      <c r="F4" s="27" t="s">
        <v>4</v>
      </c>
      <c r="G4" s="27"/>
      <c r="H4" s="28" t="s">
        <v>5</v>
      </c>
      <c r="I4" s="29"/>
      <c r="J4" s="31"/>
    </row>
    <row r="5" spans="1:10" ht="27" customHeight="1" x14ac:dyDescent="0.3">
      <c r="A5" s="5" t="s">
        <v>6</v>
      </c>
      <c r="B5" s="6" t="s">
        <v>7</v>
      </c>
      <c r="C5" s="6" t="s">
        <v>8</v>
      </c>
      <c r="D5" s="6" t="s">
        <v>9</v>
      </c>
      <c r="E5" s="6" t="s">
        <v>10</v>
      </c>
      <c r="F5" s="6" t="s">
        <v>6</v>
      </c>
      <c r="G5" s="6" t="s">
        <v>7</v>
      </c>
      <c r="H5" s="6" t="s">
        <v>8</v>
      </c>
      <c r="I5" s="6" t="s">
        <v>9</v>
      </c>
      <c r="J5" s="7" t="s">
        <v>10</v>
      </c>
    </row>
    <row r="6" spans="1:10" ht="39.950000000000003" customHeight="1" x14ac:dyDescent="0.3">
      <c r="A6" s="13" t="s">
        <v>11</v>
      </c>
      <c r="B6" s="14"/>
      <c r="C6" s="2">
        <f>C7+C8+C9+C10+C11+C12</f>
        <v>2838788000</v>
      </c>
      <c r="D6" s="2">
        <f>D7+D8+D9+D10+D11+D12</f>
        <v>2838709031</v>
      </c>
      <c r="E6" s="2">
        <f t="shared" ref="D6:E6" si="0">E7+E8+E9+E10+E11+E12</f>
        <v>78969</v>
      </c>
      <c r="F6" s="14" t="s">
        <v>11</v>
      </c>
      <c r="G6" s="14"/>
      <c r="H6" s="2">
        <f>H7+H11+H12+H13+H14</f>
        <v>2838788000</v>
      </c>
      <c r="I6" s="2">
        <f t="shared" ref="I6:J6" si="1">I7+I11+I12+I13+I14</f>
        <v>2813540927</v>
      </c>
      <c r="J6" s="2">
        <f t="shared" si="1"/>
        <v>25247073</v>
      </c>
    </row>
    <row r="7" spans="1:10" ht="39.950000000000003" customHeight="1" x14ac:dyDescent="0.3">
      <c r="A7" s="11" t="s">
        <v>26</v>
      </c>
      <c r="B7" s="12" t="s">
        <v>27</v>
      </c>
      <c r="C7" s="2">
        <v>175525000</v>
      </c>
      <c r="D7" s="2">
        <v>171266438</v>
      </c>
      <c r="E7" s="2">
        <f>C7-D7</f>
        <v>4258562</v>
      </c>
      <c r="F7" s="15" t="s">
        <v>12</v>
      </c>
      <c r="G7" s="12" t="s">
        <v>11</v>
      </c>
      <c r="H7" s="2">
        <f>H8+H9+H10</f>
        <v>871135000</v>
      </c>
      <c r="I7" s="2">
        <f t="shared" ref="I7:J7" si="2">I8+I9+I10</f>
        <v>863905260</v>
      </c>
      <c r="J7" s="2">
        <f t="shared" si="2"/>
        <v>7229740</v>
      </c>
    </row>
    <row r="8" spans="1:10" ht="39.950000000000003" customHeight="1" x14ac:dyDescent="0.3">
      <c r="A8" s="11" t="s">
        <v>28</v>
      </c>
      <c r="B8" s="12" t="s">
        <v>28</v>
      </c>
      <c r="C8" s="2">
        <v>2493638000</v>
      </c>
      <c r="D8" s="2">
        <v>2493583600</v>
      </c>
      <c r="E8" s="2">
        <f t="shared" ref="E8:E12" si="3">C8-D8</f>
        <v>54400</v>
      </c>
      <c r="F8" s="16"/>
      <c r="G8" s="12" t="s">
        <v>13</v>
      </c>
      <c r="H8" s="2">
        <v>767682000</v>
      </c>
      <c r="I8" s="2">
        <v>767098220</v>
      </c>
      <c r="J8" s="8">
        <f>H8-I8</f>
        <v>583780</v>
      </c>
    </row>
    <row r="9" spans="1:10" ht="39.950000000000003" customHeight="1" x14ac:dyDescent="0.3">
      <c r="A9" s="11" t="s">
        <v>14</v>
      </c>
      <c r="B9" s="12" t="s">
        <v>14</v>
      </c>
      <c r="C9" s="2">
        <v>89592000</v>
      </c>
      <c r="D9" s="2">
        <v>92775450</v>
      </c>
      <c r="E9" s="2">
        <f t="shared" si="3"/>
        <v>-3183450</v>
      </c>
      <c r="F9" s="16"/>
      <c r="G9" s="12" t="s">
        <v>15</v>
      </c>
      <c r="H9" s="2">
        <v>2735000</v>
      </c>
      <c r="I9" s="2">
        <v>2734900</v>
      </c>
      <c r="J9" s="8">
        <f t="shared" ref="J9:J14" si="4">H9-I9</f>
        <v>100</v>
      </c>
    </row>
    <row r="10" spans="1:10" ht="39.950000000000003" customHeight="1" x14ac:dyDescent="0.3">
      <c r="A10" s="11" t="s">
        <v>16</v>
      </c>
      <c r="B10" s="12" t="s">
        <v>16</v>
      </c>
      <c r="C10" s="2">
        <v>14000000</v>
      </c>
      <c r="D10" s="2">
        <v>14000000</v>
      </c>
      <c r="E10" s="2">
        <f t="shared" si="3"/>
        <v>0</v>
      </c>
      <c r="F10" s="17"/>
      <c r="G10" s="12" t="s">
        <v>17</v>
      </c>
      <c r="H10" s="2">
        <v>100718000</v>
      </c>
      <c r="I10" s="2">
        <v>94072140</v>
      </c>
      <c r="J10" s="8">
        <f t="shared" si="4"/>
        <v>6645860</v>
      </c>
    </row>
    <row r="11" spans="1:10" ht="39.950000000000003" customHeight="1" x14ac:dyDescent="0.3">
      <c r="A11" s="11" t="s">
        <v>18</v>
      </c>
      <c r="B11" s="12" t="s">
        <v>18</v>
      </c>
      <c r="C11" s="2">
        <v>41183000</v>
      </c>
      <c r="D11" s="2">
        <v>41182343</v>
      </c>
      <c r="E11" s="2">
        <f t="shared" si="3"/>
        <v>657</v>
      </c>
      <c r="F11" s="12" t="s">
        <v>19</v>
      </c>
      <c r="G11" s="12" t="s">
        <v>20</v>
      </c>
      <c r="H11" s="2">
        <v>92860000</v>
      </c>
      <c r="I11" s="2">
        <v>91474970</v>
      </c>
      <c r="J11" s="8">
        <f t="shared" si="4"/>
        <v>1385030</v>
      </c>
    </row>
    <row r="12" spans="1:10" ht="39.950000000000003" customHeight="1" x14ac:dyDescent="0.3">
      <c r="A12" s="11" t="s">
        <v>21</v>
      </c>
      <c r="B12" s="12" t="s">
        <v>21</v>
      </c>
      <c r="C12" s="2">
        <v>24850000</v>
      </c>
      <c r="D12" s="2">
        <v>25901200</v>
      </c>
      <c r="E12" s="2">
        <f t="shared" si="3"/>
        <v>-1051200</v>
      </c>
      <c r="F12" s="12" t="s">
        <v>22</v>
      </c>
      <c r="G12" s="12" t="s">
        <v>23</v>
      </c>
      <c r="H12" s="2">
        <v>1808764000</v>
      </c>
      <c r="I12" s="2">
        <v>1805506025</v>
      </c>
      <c r="J12" s="8">
        <f t="shared" si="4"/>
        <v>3257975</v>
      </c>
    </row>
    <row r="13" spans="1:10" ht="39.950000000000003" customHeight="1" x14ac:dyDescent="0.3">
      <c r="A13" s="18"/>
      <c r="B13" s="20"/>
      <c r="C13" s="20"/>
      <c r="D13" s="20"/>
      <c r="E13" s="22"/>
      <c r="F13" s="12" t="s">
        <v>24</v>
      </c>
      <c r="G13" s="12" t="s">
        <v>24</v>
      </c>
      <c r="H13" s="2">
        <v>24400000</v>
      </c>
      <c r="I13" s="2">
        <v>23885072</v>
      </c>
      <c r="J13" s="8">
        <f t="shared" si="4"/>
        <v>514928</v>
      </c>
    </row>
    <row r="14" spans="1:10" ht="39.950000000000003" customHeight="1" thickBot="1" x14ac:dyDescent="0.35">
      <c r="A14" s="19"/>
      <c r="B14" s="21"/>
      <c r="C14" s="21"/>
      <c r="D14" s="21"/>
      <c r="E14" s="23"/>
      <c r="F14" s="9" t="s">
        <v>29</v>
      </c>
      <c r="G14" s="9" t="s">
        <v>25</v>
      </c>
      <c r="H14" s="10">
        <v>41629000</v>
      </c>
      <c r="I14" s="10">
        <v>28769600</v>
      </c>
      <c r="J14" s="8">
        <f t="shared" si="4"/>
        <v>12859400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1:J1"/>
    <mergeCell ref="H3:J3"/>
    <mergeCell ref="A4:B4"/>
    <mergeCell ref="C4:E4"/>
    <mergeCell ref="F4:G4"/>
    <mergeCell ref="H4:J4"/>
    <mergeCell ref="A6:B6"/>
    <mergeCell ref="F6:G6"/>
    <mergeCell ref="F7:F10"/>
    <mergeCell ref="A13:A14"/>
    <mergeCell ref="B13:B14"/>
    <mergeCell ref="C13:C14"/>
    <mergeCell ref="D13:D14"/>
    <mergeCell ref="E13:E14"/>
  </mergeCells>
  <phoneticPr fontId="8" type="noConversion"/>
  <pageMargins left="0.7" right="0.7" top="0.75" bottom="0.75" header="0.3" footer="0.3"/>
  <pageSetup paperSize="9" scale="6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결산서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이주영</dc:creator>
  <cp:lastModifiedBy>어진샘</cp:lastModifiedBy>
  <cp:lastPrinted>2021-03-22T03:11:40Z</cp:lastPrinted>
  <dcterms:created xsi:type="dcterms:W3CDTF">2018-04-17T03:52:16Z</dcterms:created>
  <dcterms:modified xsi:type="dcterms:W3CDTF">2025-03-27T00:29:54Z</dcterms:modified>
</cp:coreProperties>
</file>