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-45" windowWidth="13935" windowHeight="12720" tabRatio="831"/>
  </bookViews>
  <sheets>
    <sheet name="센터 세입세출 총괄" sheetId="2" r:id="rId1"/>
  </sheets>
  <externalReferences>
    <externalReference r:id="rId2"/>
  </externalReferences>
  <definedNames>
    <definedName name="_xlnm.Print_Area" localSheetId="0">'센터 세입세출 총괄'!#REF!</definedName>
  </definedNames>
  <calcPr calcId="144525"/>
</workbook>
</file>

<file path=xl/calcChain.xml><?xml version="1.0" encoding="utf-8"?>
<calcChain xmlns="http://schemas.openxmlformats.org/spreadsheetml/2006/main">
  <c r="L37" i="2" l="1"/>
  <c r="K37" i="2"/>
  <c r="J37" i="2"/>
  <c r="L36" i="2"/>
  <c r="K36" i="2"/>
  <c r="J36" i="2"/>
  <c r="L35" i="2"/>
  <c r="K35" i="2"/>
  <c r="J35" i="2"/>
  <c r="L34" i="2"/>
  <c r="K34" i="2"/>
  <c r="J34" i="2"/>
  <c r="L33" i="2"/>
  <c r="K33" i="2"/>
  <c r="J33" i="2"/>
  <c r="L31" i="2"/>
  <c r="K31" i="2"/>
  <c r="J31" i="2"/>
  <c r="L29" i="2"/>
  <c r="K29" i="2"/>
  <c r="J29" i="2"/>
  <c r="L27" i="2"/>
  <c r="K27" i="2"/>
  <c r="J27" i="2"/>
  <c r="L26" i="2"/>
  <c r="K26" i="2"/>
  <c r="J26" i="2"/>
  <c r="L25" i="2"/>
  <c r="K25" i="2"/>
  <c r="J25" i="2"/>
  <c r="L24" i="2"/>
  <c r="K24" i="2"/>
  <c r="J24" i="2"/>
  <c r="L23" i="2"/>
  <c r="K23" i="2"/>
  <c r="J23" i="2"/>
  <c r="L22" i="2"/>
  <c r="K22" i="2"/>
  <c r="J22" i="2"/>
  <c r="L21" i="2"/>
  <c r="K21" i="2"/>
  <c r="J21" i="2"/>
  <c r="L20" i="2"/>
  <c r="K20" i="2"/>
  <c r="J20" i="2"/>
  <c r="F20" i="2"/>
  <c r="E20" i="2"/>
  <c r="D20" i="2"/>
  <c r="L19" i="2"/>
  <c r="K19" i="2"/>
  <c r="J19" i="2"/>
  <c r="F19" i="2"/>
  <c r="E19" i="2"/>
  <c r="D19" i="2"/>
  <c r="L18" i="2"/>
  <c r="K18" i="2"/>
  <c r="J18" i="2"/>
  <c r="F18" i="2"/>
  <c r="E18" i="2"/>
  <c r="D18" i="2"/>
  <c r="L16" i="2"/>
  <c r="K16" i="2"/>
  <c r="J16" i="2"/>
  <c r="F16" i="2"/>
  <c r="E16" i="2"/>
  <c r="D16" i="2"/>
  <c r="L15" i="2"/>
  <c r="K15" i="2"/>
  <c r="J15" i="2"/>
  <c r="F15" i="2"/>
  <c r="E15" i="2"/>
  <c r="D15" i="2"/>
  <c r="L14" i="2"/>
  <c r="K14" i="2"/>
  <c r="J14" i="2"/>
  <c r="F14" i="2"/>
  <c r="E14" i="2"/>
  <c r="D14" i="2"/>
  <c r="F13" i="2"/>
  <c r="E13" i="2"/>
  <c r="D13" i="2"/>
  <c r="L12" i="2"/>
  <c r="K12" i="2"/>
  <c r="J12" i="2"/>
  <c r="F12" i="2"/>
  <c r="E12" i="2"/>
  <c r="D12" i="2"/>
  <c r="L11" i="2"/>
  <c r="K11" i="2"/>
  <c r="J11" i="2"/>
  <c r="F11" i="2"/>
  <c r="E11" i="2"/>
  <c r="D11" i="2"/>
  <c r="L10" i="2"/>
  <c r="K10" i="2"/>
  <c r="J10" i="2"/>
  <c r="F10" i="2"/>
  <c r="E10" i="2"/>
  <c r="D10" i="2"/>
  <c r="L9" i="2"/>
  <c r="K9" i="2"/>
  <c r="J9" i="2"/>
  <c r="L8" i="2"/>
  <c r="K8" i="2"/>
  <c r="J8" i="2"/>
  <c r="F8" i="2"/>
  <c r="E8" i="2"/>
  <c r="D8" i="2"/>
  <c r="L7" i="2"/>
  <c r="K7" i="2"/>
  <c r="J7" i="2"/>
  <c r="F7" i="2"/>
  <c r="E7" i="2"/>
  <c r="D7" i="2"/>
  <c r="L6" i="2"/>
  <c r="K6" i="2"/>
  <c r="J6" i="2"/>
  <c r="F6" i="2"/>
  <c r="E6" i="2"/>
  <c r="D6" i="2"/>
  <c r="K4" i="2"/>
  <c r="J4" i="2"/>
</calcChain>
</file>

<file path=xl/sharedStrings.xml><?xml version="1.0" encoding="utf-8"?>
<sst xmlns="http://schemas.openxmlformats.org/spreadsheetml/2006/main" count="77" uniqueCount="58">
  <si>
    <t>소계</t>
  </si>
  <si>
    <t>차량비</t>
  </si>
  <si>
    <t>이월금</t>
  </si>
  <si>
    <t>잡수입</t>
  </si>
  <si>
    <t>세              출</t>
  </si>
  <si>
    <t>인
건
비</t>
  </si>
  <si>
    <t>후원금수입</t>
  </si>
  <si>
    <t>여  비</t>
  </si>
  <si>
    <t>비지정후원금</t>
  </si>
  <si>
    <t>사
무
비</t>
  </si>
  <si>
    <t>사업
수입</t>
  </si>
  <si>
    <t>보조금
수입</t>
  </si>
  <si>
    <t>기타사업
수입</t>
  </si>
  <si>
    <t>시·도
보조금</t>
  </si>
  <si>
    <t>후원금
수입</t>
  </si>
  <si>
    <t>기타
잡수입</t>
  </si>
  <si>
    <t>지정후원금</t>
  </si>
  <si>
    <t>소  계</t>
  </si>
  <si>
    <t>공공요금</t>
  </si>
  <si>
    <t>제세
공과금</t>
  </si>
  <si>
    <t>기관
운영비</t>
  </si>
  <si>
    <t>기타
후생경비</t>
  </si>
  <si>
    <t>예비비
및기타</t>
  </si>
  <si>
    <t>운
영
비</t>
  </si>
  <si>
    <t>전년도
이월금</t>
  </si>
  <si>
    <t>기타운영비</t>
  </si>
  <si>
    <t>기타사업</t>
  </si>
  <si>
    <t xml:space="preserve">  (단 위 : 천 원)</t>
  </si>
  <si>
    <t>세          입</t>
  </si>
  <si>
    <t>전년도
 이월금
(후원금)</t>
  </si>
  <si>
    <t>어진샘재가노인지원서비스센터</t>
  </si>
  <si>
    <t>위기상황관리
및긴급지원</t>
  </si>
  <si>
    <t xml:space="preserve"> 계</t>
  </si>
  <si>
    <t>사업비</t>
  </si>
  <si>
    <t>잡지출</t>
  </si>
  <si>
    <t>반환금</t>
  </si>
  <si>
    <t>예비비</t>
  </si>
  <si>
    <t>제수당</t>
  </si>
  <si>
    <t>기타예금
이자수입</t>
  </si>
  <si>
    <t xml:space="preserve">증감
(A-B) </t>
  </si>
  <si>
    <t>사회보험
부담금</t>
  </si>
  <si>
    <t>업
무
추
진
비</t>
  </si>
  <si>
    <t>퇴직금및
퇴직적립금</t>
  </si>
  <si>
    <t>수용비및
수수료</t>
  </si>
  <si>
    <t>위기관리
체계구축</t>
  </si>
  <si>
    <t>욕구기반
서비스</t>
  </si>
  <si>
    <r>
      <t>증감 
(A-B</t>
    </r>
    <r>
      <rPr>
        <sz val="11"/>
        <color rgb="FF000000"/>
        <rFont val="굴림"/>
        <family val="3"/>
        <charset val="129"/>
      </rPr>
      <t>)</t>
    </r>
  </si>
  <si>
    <t>급여</t>
  </si>
  <si>
    <t>관</t>
  </si>
  <si>
    <t>목</t>
  </si>
  <si>
    <t>계</t>
  </si>
  <si>
    <t>항</t>
  </si>
  <si>
    <t>총계</t>
  </si>
  <si>
    <t xml:space="preserve">2021년 세입세출총괄예산 </t>
  </si>
  <si>
    <t>추경  후   예산(A)</t>
  </si>
  <si>
    <t>추경  전  예산(B)</t>
  </si>
  <si>
    <t>전입금</t>
    <phoneticPr fontId="9" type="noConversion"/>
  </si>
  <si>
    <t>법인전입금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</si>
</sst>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,"/>
    <numFmt numFmtId="177" formatCode="0_);[Red]\(0\)"/>
  </numFmts>
  <fonts count="10" x14ac:knownFonts="1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11"/>
      <color rgb="FF000000"/>
      <name val="맑은 고딕"/>
      <family val="3"/>
      <charset val="129"/>
    </font>
    <font>
      <sz val="12"/>
      <color rgb="FF000000"/>
      <name val="굴림"/>
      <family val="3"/>
      <charset val="129"/>
    </font>
    <font>
      <sz val="11"/>
      <color rgb="FF000000"/>
      <name val="굴림"/>
      <family val="3"/>
      <charset val="129"/>
    </font>
    <font>
      <b/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b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>
      <alignment vertical="center"/>
    </xf>
    <xf numFmtId="41" fontId="8" fillId="0" borderId="0">
      <alignment vertical="center"/>
    </xf>
    <xf numFmtId="41" fontId="1" fillId="0" borderId="0">
      <alignment vertical="center"/>
    </xf>
    <xf numFmtId="0" fontId="1" fillId="0" borderId="0">
      <alignment vertical="center"/>
    </xf>
    <xf numFmtId="0" fontId="8" fillId="0" borderId="0"/>
    <xf numFmtId="41" fontId="8" fillId="0" borderId="0">
      <alignment vertical="center"/>
    </xf>
    <xf numFmtId="41" fontId="8" fillId="0" borderId="0"/>
    <xf numFmtId="0" fontId="2" fillId="0" borderId="0">
      <alignment vertical="center"/>
    </xf>
    <xf numFmtId="41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</cellStyleXfs>
  <cellXfs count="95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0" fillId="0" borderId="4" xfId="0" applyNumberFormat="1" applyBorder="1" applyAlignment="1">
      <alignment horizontal="center" vertical="center"/>
    </xf>
    <xf numFmtId="176" fontId="3" fillId="0" borderId="2" xfId="1" applyNumberFormat="1" applyFont="1" applyFill="1" applyBorder="1" applyAlignment="1">
      <alignment horizontal="right" vertical="center"/>
    </xf>
    <xf numFmtId="176" fontId="3" fillId="0" borderId="2" xfId="1" applyNumberFormat="1" applyFont="1" applyBorder="1" applyAlignment="1">
      <alignment horizontal="right" vertical="center"/>
    </xf>
    <xf numFmtId="176" fontId="3" fillId="0" borderId="5" xfId="1" applyNumberFormat="1" applyFont="1" applyBorder="1" applyAlignment="1">
      <alignment horizontal="right" vertical="center"/>
    </xf>
    <xf numFmtId="176" fontId="3" fillId="0" borderId="19" xfId="1" applyNumberFormat="1" applyFont="1" applyBorder="1" applyAlignment="1">
      <alignment horizontal="center" vertical="center" wrapText="1"/>
    </xf>
    <xf numFmtId="176" fontId="3" fillId="0" borderId="20" xfId="0" applyNumberFormat="1" applyFont="1" applyBorder="1" applyAlignment="1">
      <alignment horizontal="center" vertical="center" wrapText="1"/>
    </xf>
    <xf numFmtId="176" fontId="3" fillId="0" borderId="21" xfId="0" applyNumberFormat="1" applyFont="1" applyBorder="1" applyAlignment="1">
      <alignment vertical="center" textRotation="255" wrapText="1"/>
    </xf>
    <xf numFmtId="176" fontId="3" fillId="0" borderId="0" xfId="0" applyNumberFormat="1" applyFont="1" applyBorder="1" applyAlignment="1">
      <alignment vertical="center" wrapText="1"/>
    </xf>
    <xf numFmtId="176" fontId="3" fillId="0" borderId="21" xfId="0" applyNumberFormat="1" applyFont="1" applyBorder="1" applyAlignment="1">
      <alignment horizontal="center" vertical="center" textRotation="255" wrapText="1"/>
    </xf>
    <xf numFmtId="176" fontId="3" fillId="0" borderId="0" xfId="0" applyNumberFormat="1" applyFont="1" applyBorder="1" applyAlignment="1">
      <alignment horizontal="center" vertical="center" textRotation="255" wrapText="1"/>
    </xf>
    <xf numFmtId="176" fontId="3" fillId="0" borderId="0" xfId="0" applyNumberFormat="1" applyFont="1" applyBorder="1" applyAlignment="1">
      <alignment horizontal="center" vertical="center" wrapText="1"/>
    </xf>
    <xf numFmtId="176" fontId="3" fillId="0" borderId="21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vertical="center"/>
    </xf>
    <xf numFmtId="176" fontId="0" fillId="0" borderId="2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3" fillId="0" borderId="11" xfId="1" applyNumberFormat="1" applyFont="1" applyBorder="1" applyAlignment="1">
      <alignment horizontal="center" vertical="center" wrapText="1"/>
    </xf>
    <xf numFmtId="177" fontId="3" fillId="0" borderId="2" xfId="1" applyNumberFormat="1" applyFont="1" applyBorder="1" applyAlignment="1">
      <alignment horizontal="right" vertical="center"/>
    </xf>
    <xf numFmtId="177" fontId="3" fillId="0" borderId="14" xfId="1" applyNumberFormat="1" applyFont="1" applyBorder="1" applyAlignment="1">
      <alignment horizontal="right" vertical="center"/>
    </xf>
    <xf numFmtId="41" fontId="5" fillId="0" borderId="0" xfId="1" applyNumberFormat="1" applyFont="1" applyBorder="1" applyAlignment="1">
      <alignment horizontal="center" vertical="center" wrapText="1"/>
    </xf>
    <xf numFmtId="177" fontId="3" fillId="0" borderId="6" xfId="1" applyNumberFormat="1" applyFont="1" applyBorder="1" applyAlignment="1">
      <alignment horizontal="right" vertical="center"/>
    </xf>
    <xf numFmtId="177" fontId="3" fillId="0" borderId="13" xfId="1" applyNumberFormat="1" applyFont="1" applyBorder="1" applyAlignment="1">
      <alignment horizontal="right" vertical="center"/>
    </xf>
    <xf numFmtId="176" fontId="3" fillId="0" borderId="14" xfId="1" applyNumberFormat="1" applyFont="1" applyBorder="1" applyAlignment="1">
      <alignment horizontal="right" vertical="center"/>
    </xf>
    <xf numFmtId="176" fontId="3" fillId="0" borderId="16" xfId="1" applyNumberFormat="1" applyFont="1" applyBorder="1" applyAlignment="1">
      <alignment horizontal="right" vertical="center"/>
    </xf>
    <xf numFmtId="176" fontId="3" fillId="0" borderId="13" xfId="1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2" xfId="1" applyNumberFormat="1" applyFont="1" applyBorder="1" applyAlignment="1">
      <alignment horizontal="center" vertical="center" wrapText="1"/>
    </xf>
    <xf numFmtId="176" fontId="3" fillId="0" borderId="17" xfId="1" applyNumberFormat="1" applyFont="1" applyBorder="1" applyAlignment="1">
      <alignment horizontal="center" vertical="center" wrapText="1" shrinkToFit="1"/>
    </xf>
    <xf numFmtId="176" fontId="5" fillId="0" borderId="0" xfId="1" applyNumberFormat="1" applyFont="1" applyBorder="1" applyAlignment="1">
      <alignment horizontal="center" vertical="center" wrapText="1"/>
    </xf>
    <xf numFmtId="176" fontId="3" fillId="0" borderId="14" xfId="1" applyNumberFormat="1" applyFont="1" applyBorder="1" applyAlignment="1">
      <alignment horizontal="center" vertical="center" wrapText="1"/>
    </xf>
    <xf numFmtId="176" fontId="3" fillId="0" borderId="18" xfId="1" applyNumberFormat="1" applyFont="1" applyBorder="1" applyAlignment="1">
      <alignment horizontal="center" vertical="center" wrapText="1"/>
    </xf>
    <xf numFmtId="176" fontId="3" fillId="0" borderId="7" xfId="1" applyNumberFormat="1" applyFont="1" applyBorder="1" applyAlignment="1">
      <alignment horizontal="center" vertical="center" wrapText="1"/>
    </xf>
    <xf numFmtId="176" fontId="3" fillId="0" borderId="6" xfId="1" applyNumberFormat="1" applyFont="1" applyBorder="1" applyAlignment="1">
      <alignment horizontal="right" vertical="center"/>
    </xf>
    <xf numFmtId="176" fontId="3" fillId="0" borderId="34" xfId="1" applyNumberFormat="1" applyFont="1" applyBorder="1" applyAlignment="1">
      <alignment horizontal="right" vertical="center"/>
    </xf>
    <xf numFmtId="176" fontId="3" fillId="0" borderId="14" xfId="1" applyNumberFormat="1" applyFont="1" applyBorder="1" applyAlignment="1">
      <alignment horizontal="right" vertical="center"/>
    </xf>
    <xf numFmtId="176" fontId="3" fillId="0" borderId="16" xfId="1" applyNumberFormat="1" applyFont="1" applyBorder="1" applyAlignment="1">
      <alignment horizontal="right" vertical="center"/>
    </xf>
    <xf numFmtId="176" fontId="3" fillId="0" borderId="13" xfId="1" applyNumberFormat="1" applyFont="1" applyBorder="1" applyAlignment="1">
      <alignment horizontal="right" vertical="center"/>
    </xf>
    <xf numFmtId="176" fontId="3" fillId="0" borderId="33" xfId="1" applyNumberFormat="1" applyFont="1" applyBorder="1" applyAlignment="1">
      <alignment horizontal="right" vertical="center"/>
    </xf>
    <xf numFmtId="176" fontId="3" fillId="0" borderId="14" xfId="1" applyNumberFormat="1" applyFont="1" applyBorder="1" applyAlignment="1">
      <alignment horizontal="center" vertical="center" wrapText="1"/>
    </xf>
    <xf numFmtId="176" fontId="3" fillId="0" borderId="18" xfId="1" applyNumberFormat="1" applyFont="1" applyBorder="1" applyAlignment="1">
      <alignment horizontal="center" vertical="center" wrapText="1"/>
    </xf>
    <xf numFmtId="176" fontId="3" fillId="0" borderId="23" xfId="1" applyNumberFormat="1" applyFont="1" applyBorder="1" applyAlignment="1">
      <alignment horizontal="center" vertical="center" wrapText="1"/>
    </xf>
    <xf numFmtId="176" fontId="3" fillId="0" borderId="7" xfId="1" applyNumberFormat="1" applyFont="1" applyBorder="1" applyAlignment="1">
      <alignment horizontal="center" vertical="center" wrapText="1"/>
    </xf>
    <xf numFmtId="176" fontId="3" fillId="0" borderId="25" xfId="1" applyNumberFormat="1" applyFont="1" applyBorder="1" applyAlignment="1">
      <alignment horizontal="center" vertical="center" wrapText="1"/>
    </xf>
    <xf numFmtId="176" fontId="3" fillId="0" borderId="8" xfId="1" applyNumberFormat="1" applyFont="1" applyBorder="1" applyAlignment="1">
      <alignment horizontal="center" vertical="center" wrapText="1"/>
    </xf>
    <xf numFmtId="176" fontId="3" fillId="0" borderId="10" xfId="1" applyNumberFormat="1" applyFont="1" applyBorder="1" applyAlignment="1">
      <alignment horizontal="center" vertical="center" wrapText="1"/>
    </xf>
    <xf numFmtId="176" fontId="3" fillId="0" borderId="16" xfId="1" applyNumberFormat="1" applyFont="1" applyBorder="1" applyAlignment="1">
      <alignment horizontal="center" vertical="center" wrapText="1"/>
    </xf>
    <xf numFmtId="176" fontId="3" fillId="0" borderId="14" xfId="1" applyNumberFormat="1" applyFont="1" applyBorder="1" applyAlignment="1">
      <alignment horizontal="center" vertical="center" textRotation="255" wrapText="1"/>
    </xf>
    <xf numFmtId="176" fontId="3" fillId="0" borderId="18" xfId="1" applyNumberFormat="1" applyFont="1" applyBorder="1" applyAlignment="1">
      <alignment horizontal="center" vertical="center" textRotation="255" wrapText="1"/>
    </xf>
    <xf numFmtId="176" fontId="3" fillId="0" borderId="16" xfId="1" applyNumberFormat="1" applyFont="1" applyBorder="1" applyAlignment="1">
      <alignment horizontal="center" vertical="center" textRotation="255" wrapText="1"/>
    </xf>
    <xf numFmtId="176" fontId="3" fillId="0" borderId="9" xfId="1" applyNumberFormat="1" applyFont="1" applyBorder="1" applyAlignment="1">
      <alignment horizontal="center" vertical="center" wrapText="1"/>
    </xf>
    <xf numFmtId="176" fontId="3" fillId="0" borderId="20" xfId="1" applyNumberFormat="1" applyFont="1" applyBorder="1" applyAlignment="1">
      <alignment horizontal="center" vertical="center" wrapText="1"/>
    </xf>
    <xf numFmtId="176" fontId="5" fillId="2" borderId="5" xfId="1" applyNumberFormat="1" applyFont="1" applyFill="1" applyBorder="1" applyAlignment="1">
      <alignment horizontal="center" vertical="center" wrapText="1"/>
    </xf>
    <xf numFmtId="176" fontId="3" fillId="0" borderId="1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2" xfId="1" applyNumberFormat="1" applyFont="1" applyBorder="1" applyAlignment="1">
      <alignment horizontal="center" vertical="center" wrapText="1"/>
    </xf>
    <xf numFmtId="176" fontId="3" fillId="0" borderId="27" xfId="1" applyNumberFormat="1" applyFont="1" applyBorder="1" applyAlignment="1">
      <alignment horizontal="center" vertical="center" wrapText="1" shrinkToFit="1"/>
    </xf>
    <xf numFmtId="176" fontId="3" fillId="0" borderId="17" xfId="1" applyNumberFormat="1" applyFont="1" applyBorder="1" applyAlignment="1">
      <alignment horizontal="center" vertical="center" wrapText="1" shrinkToFit="1"/>
    </xf>
    <xf numFmtId="176" fontId="3" fillId="0" borderId="28" xfId="1" applyNumberFormat="1" applyFont="1" applyBorder="1" applyAlignment="1">
      <alignment horizontal="center" vertical="center" wrapText="1" shrinkToFit="1"/>
    </xf>
    <xf numFmtId="176" fontId="3" fillId="0" borderId="9" xfId="0" applyNumberFormat="1" applyFont="1" applyBorder="1" applyAlignment="1">
      <alignment horizontal="center" vertical="center" wrapText="1"/>
    </xf>
    <xf numFmtId="176" fontId="3" fillId="0" borderId="20" xfId="0" applyNumberFormat="1" applyFont="1" applyBorder="1" applyAlignment="1">
      <alignment horizontal="center" vertical="center" wrapText="1"/>
    </xf>
    <xf numFmtId="176" fontId="3" fillId="0" borderId="26" xfId="1" applyNumberFormat="1" applyFont="1" applyBorder="1" applyAlignment="1">
      <alignment horizontal="center" vertical="center" wrapText="1"/>
    </xf>
    <xf numFmtId="176" fontId="5" fillId="2" borderId="7" xfId="1" applyNumberFormat="1" applyFont="1" applyFill="1" applyBorder="1" applyAlignment="1">
      <alignment horizontal="center" vertical="center" wrapText="1"/>
    </xf>
    <xf numFmtId="176" fontId="5" fillId="2" borderId="8" xfId="1" applyNumberFormat="1" applyFont="1" applyFill="1" applyBorder="1" applyAlignment="1">
      <alignment horizontal="center" vertical="center" wrapText="1"/>
    </xf>
    <xf numFmtId="41" fontId="5" fillId="2" borderId="2" xfId="1" applyNumberFormat="1" applyFont="1" applyFill="1" applyBorder="1" applyAlignment="1">
      <alignment horizontal="center" vertical="center" wrapText="1"/>
    </xf>
    <xf numFmtId="176" fontId="5" fillId="3" borderId="2" xfId="1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27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176" fontId="5" fillId="3" borderId="14" xfId="0" applyNumberFormat="1" applyFont="1" applyFill="1" applyBorder="1" applyAlignment="1">
      <alignment horizontal="center" vertical="center" wrapText="1" shrinkToFit="1"/>
    </xf>
    <xf numFmtId="176" fontId="5" fillId="3" borderId="16" xfId="0" applyNumberFormat="1" applyFont="1" applyFill="1" applyBorder="1" applyAlignment="1">
      <alignment horizontal="center" vertical="center" wrapText="1" shrinkToFit="1"/>
    </xf>
    <xf numFmtId="176" fontId="5" fillId="3" borderId="14" xfId="1" applyNumberFormat="1" applyFont="1" applyFill="1" applyBorder="1" applyAlignment="1">
      <alignment horizontal="center" vertical="center" wrapText="1" shrinkToFit="1"/>
    </xf>
    <xf numFmtId="176" fontId="5" fillId="3" borderId="16" xfId="1" applyNumberFormat="1" applyFont="1" applyFill="1" applyBorder="1" applyAlignment="1">
      <alignment horizontal="center" vertical="center" wrapText="1" shrinkToFi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24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5" fillId="0" borderId="3" xfId="1" applyNumberFormat="1" applyFont="1" applyBorder="1" applyAlignment="1">
      <alignment horizontal="center" vertical="center" wrapText="1"/>
    </xf>
    <xf numFmtId="0" fontId="5" fillId="2" borderId="29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1" fontId="5" fillId="2" borderId="15" xfId="1" applyNumberFormat="1" applyFont="1" applyFill="1" applyBorder="1" applyAlignment="1">
      <alignment horizontal="center" vertical="center" wrapText="1"/>
    </xf>
    <xf numFmtId="41" fontId="5" fillId="2" borderId="30" xfId="1" applyNumberFormat="1" applyFont="1" applyFill="1" applyBorder="1" applyAlignment="1">
      <alignment horizontal="center" vertical="center" wrapText="1"/>
    </xf>
    <xf numFmtId="176" fontId="3" fillId="0" borderId="27" xfId="1" applyNumberFormat="1" applyFont="1" applyBorder="1" applyAlignment="1">
      <alignment horizontal="center" vertical="center" wrapText="1"/>
    </xf>
    <xf numFmtId="176" fontId="3" fillId="0" borderId="28" xfId="1" applyNumberFormat="1" applyFont="1" applyBorder="1" applyAlignment="1">
      <alignment horizontal="center" vertical="center" wrapText="1"/>
    </xf>
    <xf numFmtId="177" fontId="3" fillId="0" borderId="14" xfId="1" applyNumberFormat="1" applyFont="1" applyBorder="1" applyAlignment="1">
      <alignment horizontal="right" vertical="center"/>
    </xf>
    <xf numFmtId="177" fontId="3" fillId="0" borderId="16" xfId="1" applyNumberFormat="1" applyFont="1" applyBorder="1" applyAlignment="1">
      <alignment horizontal="right" vertical="center"/>
    </xf>
    <xf numFmtId="176" fontId="3" fillId="0" borderId="17" xfId="1" applyNumberFormat="1" applyFont="1" applyBorder="1" applyAlignment="1">
      <alignment horizontal="center" vertical="center" wrapText="1"/>
    </xf>
  </cellXfs>
  <cellStyles count="16">
    <cellStyle name="쉼표 [0]" xfId="1" builtinId="6"/>
    <cellStyle name="쉼표 [0] 2" xfId="2"/>
    <cellStyle name="쉼표 [0] 3" xfId="5"/>
    <cellStyle name="쉼표 [0] 3 2" xfId="6"/>
    <cellStyle name="쉼표 [0] 4" xfId="8"/>
    <cellStyle name="표준" xfId="0" builtinId="0"/>
    <cellStyle name="표준 2" xfId="3"/>
    <cellStyle name="표준 3" xfId="4"/>
    <cellStyle name="표준 3 9" xfId="15"/>
    <cellStyle name="표준 4" xfId="7"/>
    <cellStyle name="표준 4 2" xfId="9"/>
    <cellStyle name="표준 5" xfId="10"/>
    <cellStyle name="표준 6" xfId="11"/>
    <cellStyle name="표준 7" xfId="12"/>
    <cellStyle name="표준 7 2" xfId="14"/>
    <cellStyle name="표준 8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~1/&#52852;&#52852;&#50724;~1/&#52628;&#44221;%20&#50696;&#49328;%20&#49324;&#53685;&#47581;&#51228;&#52636;/&#50612;&#51652;&#49368;&#51116;&#44032;&#45432;&#51064;&#51648;&#50896;&#49436;&#48708;&#49828;&#49468;&#53552;%202021&#45380;%20&#44208;&#49328;%20&#52628;&#44221;%20&#50696;&#49328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센터 세입세출 총괄"/>
      <sheetName val="센터 세입내역"/>
      <sheetName val="센터세출내역"/>
      <sheetName val="임직원보수일람표"/>
      <sheetName val="사업계획서"/>
    </sheetNames>
    <sheetDataSet>
      <sheetData sheetId="0"/>
      <sheetData sheetId="1"/>
      <sheetData sheetId="2">
        <row r="5">
          <cell r="D5">
            <v>150948000</v>
          </cell>
          <cell r="E5">
            <v>145037000</v>
          </cell>
          <cell r="F5">
            <v>5911000</v>
          </cell>
        </row>
        <row r="6">
          <cell r="D6">
            <v>410000</v>
          </cell>
          <cell r="E6">
            <v>600000</v>
          </cell>
          <cell r="F6">
            <v>-190000</v>
          </cell>
        </row>
        <row r="7">
          <cell r="D7">
            <v>135297000</v>
          </cell>
          <cell r="E7">
            <v>135062000</v>
          </cell>
          <cell r="F7">
            <v>235000</v>
          </cell>
        </row>
        <row r="13">
          <cell r="D13">
            <v>6372000</v>
          </cell>
          <cell r="E13">
            <v>4072000</v>
          </cell>
          <cell r="F13">
            <v>2300000</v>
          </cell>
        </row>
        <row r="14">
          <cell r="D14">
            <v>5872000</v>
          </cell>
          <cell r="E14">
            <v>3872000</v>
          </cell>
        </row>
        <row r="19">
          <cell r="D19">
            <v>500000</v>
          </cell>
          <cell r="E19">
            <v>200000</v>
          </cell>
          <cell r="F19">
            <v>300000</v>
          </cell>
        </row>
        <row r="20">
          <cell r="D20">
            <v>3646000</v>
          </cell>
          <cell r="E20">
            <v>0</v>
          </cell>
          <cell r="F20">
            <v>3646000</v>
          </cell>
        </row>
        <row r="21">
          <cell r="D21">
            <v>5193000</v>
          </cell>
          <cell r="E21">
            <v>5193000</v>
          </cell>
          <cell r="F21">
            <v>0</v>
          </cell>
        </row>
        <row r="22">
          <cell r="D22">
            <v>451000</v>
          </cell>
          <cell r="E22">
            <v>451000</v>
          </cell>
          <cell r="F22">
            <v>0</v>
          </cell>
        </row>
        <row r="23">
          <cell r="D23">
            <v>4742000</v>
          </cell>
          <cell r="E23">
            <v>4742000</v>
          </cell>
          <cell r="F23">
            <v>0</v>
          </cell>
        </row>
        <row r="24">
          <cell r="D24">
            <v>30000</v>
          </cell>
          <cell r="E24">
            <v>110000</v>
          </cell>
          <cell r="F24">
            <v>-80000</v>
          </cell>
        </row>
        <row r="25">
          <cell r="D25">
            <v>5000</v>
          </cell>
          <cell r="E25">
            <v>10000</v>
          </cell>
          <cell r="F25">
            <v>-5000</v>
          </cell>
        </row>
        <row r="26">
          <cell r="D26">
            <v>25000</v>
          </cell>
          <cell r="E26">
            <v>100000</v>
          </cell>
          <cell r="F26">
            <v>-75000</v>
          </cell>
        </row>
      </sheetData>
      <sheetData sheetId="3">
        <row r="5">
          <cell r="D5">
            <v>150948000</v>
          </cell>
          <cell r="E5">
            <v>145037000</v>
          </cell>
          <cell r="F5">
            <v>5911000</v>
          </cell>
        </row>
        <row r="6">
          <cell r="D6">
            <v>129186000</v>
          </cell>
          <cell r="E6">
            <v>127609000</v>
          </cell>
          <cell r="F6">
            <v>1577000</v>
          </cell>
        </row>
        <row r="7">
          <cell r="D7">
            <v>115786000</v>
          </cell>
          <cell r="E7">
            <v>118140000</v>
          </cell>
          <cell r="F7">
            <v>-2354000</v>
          </cell>
        </row>
        <row r="8">
          <cell r="D8">
            <v>89944000</v>
          </cell>
          <cell r="E8">
            <v>90470000</v>
          </cell>
          <cell r="F8">
            <v>-526000</v>
          </cell>
        </row>
        <row r="12">
          <cell r="D12">
            <v>0</v>
          </cell>
          <cell r="E12">
            <v>940000</v>
          </cell>
          <cell r="F12">
            <v>-940000</v>
          </cell>
        </row>
        <row r="13">
          <cell r="D13">
            <v>8154000</v>
          </cell>
          <cell r="E13">
            <v>8280000</v>
          </cell>
          <cell r="F13">
            <v>-126000</v>
          </cell>
        </row>
        <row r="14">
          <cell r="D14">
            <v>9587000</v>
          </cell>
          <cell r="E14">
            <v>10200000</v>
          </cell>
          <cell r="F14">
            <v>-613000</v>
          </cell>
        </row>
        <row r="15">
          <cell r="D15">
            <v>8101000</v>
          </cell>
          <cell r="E15">
            <v>8250000</v>
          </cell>
          <cell r="F15">
            <v>-149000</v>
          </cell>
        </row>
        <row r="24">
          <cell r="D24">
            <v>89000</v>
          </cell>
          <cell r="E24">
            <v>150000</v>
          </cell>
          <cell r="F24">
            <v>-61000</v>
          </cell>
        </row>
        <row r="25">
          <cell r="D25">
            <v>89000</v>
          </cell>
          <cell r="E25">
            <v>150000</v>
          </cell>
          <cell r="F25">
            <v>-61000</v>
          </cell>
        </row>
        <row r="28">
          <cell r="D28">
            <v>13311000</v>
          </cell>
          <cell r="E28">
            <v>9319000</v>
          </cell>
          <cell r="F28">
            <v>3992000</v>
          </cell>
        </row>
        <row r="29">
          <cell r="D29">
            <v>212000</v>
          </cell>
          <cell r="E29">
            <v>240000</v>
          </cell>
          <cell r="F29">
            <v>-28000</v>
          </cell>
        </row>
        <row r="30">
          <cell r="D30">
            <v>6878000</v>
          </cell>
          <cell r="E30">
            <v>1278000</v>
          </cell>
          <cell r="F30">
            <v>5600000</v>
          </cell>
        </row>
        <row r="37">
          <cell r="D37">
            <v>1525000</v>
          </cell>
          <cell r="E37">
            <v>1320000</v>
          </cell>
          <cell r="F37">
            <v>205000</v>
          </cell>
        </row>
        <row r="42">
          <cell r="D42">
            <v>1277000</v>
          </cell>
          <cell r="E42">
            <v>2321000</v>
          </cell>
          <cell r="F42">
            <v>-1044000</v>
          </cell>
        </row>
        <row r="48">
          <cell r="D48">
            <v>1034000</v>
          </cell>
          <cell r="E48">
            <v>1280000</v>
          </cell>
          <cell r="F48">
            <v>-246000</v>
          </cell>
        </row>
        <row r="51">
          <cell r="E51">
            <v>2880000</v>
          </cell>
          <cell r="F51">
            <v>-495000</v>
          </cell>
        </row>
        <row r="52">
          <cell r="Y52">
            <v>2385000</v>
          </cell>
        </row>
        <row r="57">
          <cell r="D57">
            <v>18603000</v>
          </cell>
          <cell r="E57">
            <v>17349000</v>
          </cell>
          <cell r="F57">
            <v>1254000</v>
          </cell>
        </row>
        <row r="58">
          <cell r="D58">
            <v>18603000</v>
          </cell>
          <cell r="E58">
            <v>17349000</v>
          </cell>
          <cell r="F58">
            <v>1254000</v>
          </cell>
        </row>
        <row r="59">
          <cell r="D59">
            <v>400000</v>
          </cell>
          <cell r="E59">
            <v>1200000</v>
          </cell>
          <cell r="F59">
            <v>-800000</v>
          </cell>
        </row>
        <row r="64">
          <cell r="D64">
            <v>12717000</v>
          </cell>
          <cell r="E64">
            <v>10803000</v>
          </cell>
          <cell r="F64">
            <v>1914000</v>
          </cell>
        </row>
        <row r="78">
          <cell r="D78">
            <v>653000</v>
          </cell>
          <cell r="E78">
            <v>150000</v>
          </cell>
          <cell r="F78">
            <v>503000</v>
          </cell>
        </row>
        <row r="80">
          <cell r="D80">
            <v>4833000</v>
          </cell>
          <cell r="E80">
            <v>5196000</v>
          </cell>
          <cell r="F80">
            <v>-363000</v>
          </cell>
        </row>
        <row r="91">
          <cell r="D91">
            <v>58000</v>
          </cell>
          <cell r="E91">
            <v>79000</v>
          </cell>
          <cell r="F91">
            <v>-21000</v>
          </cell>
        </row>
        <row r="93">
          <cell r="D93">
            <v>3101000</v>
          </cell>
          <cell r="E93">
            <v>0</v>
          </cell>
          <cell r="F93">
            <v>3101000</v>
          </cell>
        </row>
        <row r="94">
          <cell r="D94">
            <v>0</v>
          </cell>
          <cell r="E94">
            <v>0</v>
          </cell>
          <cell r="F94">
            <v>0</v>
          </cell>
        </row>
        <row r="95">
          <cell r="D95">
            <v>3101000</v>
          </cell>
          <cell r="E95">
            <v>0</v>
          </cell>
          <cell r="F95">
            <v>3101000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view="pageBreakPreview" zoomScale="80" zoomScaleSheetLayoutView="80" workbookViewId="0">
      <selection activeCell="A3" sqref="A3:F3"/>
    </sheetView>
  </sheetViews>
  <sheetFormatPr defaultRowHeight="13.5" x14ac:dyDescent="0.15"/>
  <cols>
    <col min="4" max="5" width="8.88671875" style="1"/>
    <col min="6" max="6" width="8.88671875" style="3"/>
    <col min="10" max="10" width="8.88671875" style="3"/>
    <col min="11" max="12" width="8.88671875" style="2"/>
  </cols>
  <sheetData>
    <row r="1" spans="1:12" ht="25.5" x14ac:dyDescent="0.15">
      <c r="A1" s="79" t="s">
        <v>53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1"/>
    </row>
    <row r="2" spans="1:12" ht="15" thickBot="1" x14ac:dyDescent="0.2">
      <c r="A2" s="82" t="s">
        <v>30</v>
      </c>
      <c r="B2" s="83"/>
      <c r="C2" s="83"/>
      <c r="D2" s="83"/>
      <c r="E2" s="83"/>
      <c r="F2" s="34"/>
      <c r="G2" s="25"/>
      <c r="H2" s="25"/>
      <c r="I2" s="25"/>
      <c r="J2" s="34"/>
      <c r="K2" s="84" t="s">
        <v>27</v>
      </c>
      <c r="L2" s="85"/>
    </row>
    <row r="3" spans="1:12" ht="30" customHeight="1" x14ac:dyDescent="0.15">
      <c r="A3" s="86" t="s">
        <v>28</v>
      </c>
      <c r="B3" s="87"/>
      <c r="C3" s="87"/>
      <c r="D3" s="87"/>
      <c r="E3" s="87"/>
      <c r="F3" s="87"/>
      <c r="G3" s="88" t="s">
        <v>4</v>
      </c>
      <c r="H3" s="88"/>
      <c r="I3" s="88"/>
      <c r="J3" s="88"/>
      <c r="K3" s="88"/>
      <c r="L3" s="89"/>
    </row>
    <row r="4" spans="1:12" ht="30" customHeight="1" x14ac:dyDescent="0.15">
      <c r="A4" s="71" t="s">
        <v>48</v>
      </c>
      <c r="B4" s="73" t="s">
        <v>51</v>
      </c>
      <c r="C4" s="73" t="s">
        <v>49</v>
      </c>
      <c r="D4" s="75" t="s">
        <v>54</v>
      </c>
      <c r="E4" s="77" t="s">
        <v>55</v>
      </c>
      <c r="F4" s="67" t="s">
        <v>46</v>
      </c>
      <c r="G4" s="69" t="s">
        <v>48</v>
      </c>
      <c r="H4" s="69" t="s">
        <v>51</v>
      </c>
      <c r="I4" s="69" t="s">
        <v>49</v>
      </c>
      <c r="J4" s="70" t="str">
        <f>D4</f>
        <v>추경  후   예산(A)</v>
      </c>
      <c r="K4" s="70" t="str">
        <f>E4</f>
        <v>추경  전  예산(B)</v>
      </c>
      <c r="L4" s="57" t="s">
        <v>39</v>
      </c>
    </row>
    <row r="5" spans="1:12" ht="30" customHeight="1" x14ac:dyDescent="0.15">
      <c r="A5" s="72"/>
      <c r="B5" s="74"/>
      <c r="C5" s="74"/>
      <c r="D5" s="76"/>
      <c r="E5" s="78"/>
      <c r="F5" s="68"/>
      <c r="G5" s="69"/>
      <c r="H5" s="69"/>
      <c r="I5" s="69"/>
      <c r="J5" s="70"/>
      <c r="K5" s="70"/>
      <c r="L5" s="57"/>
    </row>
    <row r="6" spans="1:12" ht="30" customHeight="1" x14ac:dyDescent="0.15">
      <c r="A6" s="58" t="s">
        <v>52</v>
      </c>
      <c r="B6" s="59"/>
      <c r="C6" s="59"/>
      <c r="D6" s="8">
        <f>'[1]센터 세입내역'!D5</f>
        <v>150948000</v>
      </c>
      <c r="E6" s="8">
        <f>'[1]센터 세입내역'!E5</f>
        <v>145037000</v>
      </c>
      <c r="F6" s="8">
        <f>'[1]센터 세입내역'!F5</f>
        <v>5911000</v>
      </c>
      <c r="G6" s="56" t="s">
        <v>52</v>
      </c>
      <c r="H6" s="60"/>
      <c r="I6" s="60"/>
      <c r="J6" s="7">
        <f>[1]센터세출내역!D5</f>
        <v>150948000</v>
      </c>
      <c r="K6" s="8">
        <f>[1]센터세출내역!E5</f>
        <v>145037000</v>
      </c>
      <c r="L6" s="9">
        <f>[1]센터세출내역!F5</f>
        <v>5911000</v>
      </c>
    </row>
    <row r="7" spans="1:12" ht="30" customHeight="1" x14ac:dyDescent="0.15">
      <c r="A7" s="33" t="s">
        <v>10</v>
      </c>
      <c r="B7" s="36" t="s">
        <v>10</v>
      </c>
      <c r="C7" s="10" t="s">
        <v>12</v>
      </c>
      <c r="D7" s="8">
        <f>'[1]센터 세입내역'!D6</f>
        <v>410000</v>
      </c>
      <c r="E7" s="8">
        <f>'[1]센터 세입내역'!E6</f>
        <v>600000</v>
      </c>
      <c r="F7" s="8">
        <f>'[1]센터 세입내역'!F6</f>
        <v>-190000</v>
      </c>
      <c r="G7" s="44" t="s">
        <v>9</v>
      </c>
      <c r="H7" s="51" t="s">
        <v>50</v>
      </c>
      <c r="I7" s="51"/>
      <c r="J7" s="29">
        <f>[1]센터세출내역!D6</f>
        <v>129186000</v>
      </c>
      <c r="K7" s="29">
        <f>[1]센터세출내역!E6</f>
        <v>127609000</v>
      </c>
      <c r="L7" s="9">
        <f>[1]센터세출내역!F6</f>
        <v>1577000</v>
      </c>
    </row>
    <row r="8" spans="1:12" ht="30" customHeight="1" x14ac:dyDescent="0.15">
      <c r="A8" s="90" t="s">
        <v>11</v>
      </c>
      <c r="B8" s="44" t="s">
        <v>11</v>
      </c>
      <c r="C8" s="44" t="s">
        <v>13</v>
      </c>
      <c r="D8" s="40">
        <f>'[1]센터 세입내역'!D7</f>
        <v>135297000</v>
      </c>
      <c r="E8" s="40">
        <f>'[1]센터 세입내역'!E7</f>
        <v>135062000</v>
      </c>
      <c r="F8" s="40">
        <f>'[1]센터 세입내역'!F7</f>
        <v>235000</v>
      </c>
      <c r="G8" s="45"/>
      <c r="H8" s="60" t="s">
        <v>5</v>
      </c>
      <c r="I8" s="32" t="s">
        <v>17</v>
      </c>
      <c r="J8" s="8">
        <f>[1]센터세출내역!D7</f>
        <v>115786000</v>
      </c>
      <c r="K8" s="8">
        <f>[1]센터세출내역!E7</f>
        <v>118140000</v>
      </c>
      <c r="L8" s="9">
        <f>[1]센터세출내역!F7</f>
        <v>-2354000</v>
      </c>
    </row>
    <row r="9" spans="1:12" ht="30" customHeight="1" x14ac:dyDescent="0.15">
      <c r="A9" s="91"/>
      <c r="B9" s="51"/>
      <c r="C9" s="51"/>
      <c r="D9" s="41"/>
      <c r="E9" s="41"/>
      <c r="F9" s="41"/>
      <c r="G9" s="45"/>
      <c r="H9" s="60"/>
      <c r="I9" s="32" t="s">
        <v>47</v>
      </c>
      <c r="J9" s="8">
        <f>[1]센터세출내역!D8</f>
        <v>89944000</v>
      </c>
      <c r="K9" s="8">
        <f>[1]센터세출내역!E8</f>
        <v>90470000</v>
      </c>
      <c r="L9" s="9">
        <f>[1]센터세출내역!F8</f>
        <v>-526000</v>
      </c>
    </row>
    <row r="10" spans="1:12" ht="30" customHeight="1" x14ac:dyDescent="0.15">
      <c r="A10" s="61" t="s">
        <v>6</v>
      </c>
      <c r="B10" s="59" t="s">
        <v>50</v>
      </c>
      <c r="C10" s="59"/>
      <c r="D10" s="8">
        <f>'[1]센터 세입내역'!D13</f>
        <v>6372000</v>
      </c>
      <c r="E10" s="8">
        <f>'[1]센터 세입내역'!E13</f>
        <v>4072000</v>
      </c>
      <c r="F10" s="8">
        <f>'[1]센터 세입내역'!F13</f>
        <v>2300000</v>
      </c>
      <c r="G10" s="45"/>
      <c r="H10" s="60"/>
      <c r="I10" s="32" t="s">
        <v>37</v>
      </c>
      <c r="J10" s="23">
        <f>[1]센터세출내역!D12</f>
        <v>0</v>
      </c>
      <c r="K10" s="8">
        <f>[1]센터세출내역!E12</f>
        <v>940000</v>
      </c>
      <c r="L10" s="9">
        <f>[1]센터세출내역!F12</f>
        <v>-940000</v>
      </c>
    </row>
    <row r="11" spans="1:12" ht="42.75" x14ac:dyDescent="0.15">
      <c r="A11" s="62"/>
      <c r="B11" s="59" t="s">
        <v>14</v>
      </c>
      <c r="C11" s="31" t="s">
        <v>16</v>
      </c>
      <c r="D11" s="8">
        <f>'[1]센터 세입내역'!D14</f>
        <v>5872000</v>
      </c>
      <c r="E11" s="8">
        <f>'[1]센터 세입내역'!E14</f>
        <v>3872000</v>
      </c>
      <c r="F11" s="8">
        <f>D11-E11</f>
        <v>2000000</v>
      </c>
      <c r="G11" s="45"/>
      <c r="H11" s="60"/>
      <c r="I11" s="35" t="s">
        <v>42</v>
      </c>
      <c r="J11" s="28">
        <f>[1]센터세출내역!D13</f>
        <v>8154000</v>
      </c>
      <c r="K11" s="28">
        <f>[1]센터세출내역!E13</f>
        <v>8280000</v>
      </c>
      <c r="L11" s="9">
        <f>[1]센터세출내역!F13</f>
        <v>-126000</v>
      </c>
    </row>
    <row r="12" spans="1:12" ht="30" customHeight="1" x14ac:dyDescent="0.15">
      <c r="A12" s="63"/>
      <c r="B12" s="59"/>
      <c r="C12" s="31" t="s">
        <v>8</v>
      </c>
      <c r="D12" s="8">
        <f>'[1]센터 세입내역'!D19</f>
        <v>500000</v>
      </c>
      <c r="E12" s="8">
        <f>'[1]센터 세입내역'!E19</f>
        <v>200000</v>
      </c>
      <c r="F12" s="8">
        <f>'[1]센터 세입내역'!F19</f>
        <v>300000</v>
      </c>
      <c r="G12" s="45"/>
      <c r="H12" s="60"/>
      <c r="I12" s="44" t="s">
        <v>40</v>
      </c>
      <c r="J12" s="40">
        <f>[1]센터세출내역!D14</f>
        <v>9587000</v>
      </c>
      <c r="K12" s="40">
        <f>[1]센터세출내역!E14</f>
        <v>10200000</v>
      </c>
      <c r="L12" s="42">
        <f>[1]센터세출내역!F14</f>
        <v>-613000</v>
      </c>
    </row>
    <row r="13" spans="1:12" ht="30" customHeight="1" x14ac:dyDescent="0.15">
      <c r="A13" s="33" t="s">
        <v>56</v>
      </c>
      <c r="B13" s="31" t="s">
        <v>56</v>
      </c>
      <c r="C13" s="11" t="s">
        <v>57</v>
      </c>
      <c r="D13" s="8">
        <f>'[1]센터 세입내역'!D20</f>
        <v>3646000</v>
      </c>
      <c r="E13" s="23">
        <f>'[1]센터 세입내역'!E20</f>
        <v>0</v>
      </c>
      <c r="F13" s="8">
        <f>'[1]센터 세입내역'!F20</f>
        <v>3646000</v>
      </c>
      <c r="G13" s="45"/>
      <c r="H13" s="60"/>
      <c r="I13" s="51"/>
      <c r="J13" s="41"/>
      <c r="K13" s="41"/>
      <c r="L13" s="43"/>
    </row>
    <row r="14" spans="1:12" ht="30" customHeight="1" x14ac:dyDescent="0.15">
      <c r="A14" s="61" t="s">
        <v>2</v>
      </c>
      <c r="B14" s="64" t="s">
        <v>50</v>
      </c>
      <c r="C14" s="65"/>
      <c r="D14" s="8">
        <f>'[1]센터 세입내역'!D21</f>
        <v>5193000</v>
      </c>
      <c r="E14" s="8">
        <f>'[1]센터 세입내역'!E21</f>
        <v>5193000</v>
      </c>
      <c r="F14" s="23">
        <f>'[1]센터 세입내역'!F21</f>
        <v>0</v>
      </c>
      <c r="G14" s="45"/>
      <c r="H14" s="60"/>
      <c r="I14" s="35" t="s">
        <v>21</v>
      </c>
      <c r="J14" s="28">
        <f>[1]센터세출내역!D15</f>
        <v>8101000</v>
      </c>
      <c r="K14" s="28">
        <f>[1]센터세출내역!E15</f>
        <v>8250000</v>
      </c>
      <c r="L14" s="9">
        <f>[1]센터세출내역!F15</f>
        <v>-149000</v>
      </c>
    </row>
    <row r="15" spans="1:12" ht="30" customHeight="1" x14ac:dyDescent="0.15">
      <c r="A15" s="62"/>
      <c r="B15" s="44" t="s">
        <v>2</v>
      </c>
      <c r="C15" s="11" t="s">
        <v>24</v>
      </c>
      <c r="D15" s="8">
        <f>'[1]센터 세입내역'!D22</f>
        <v>451000</v>
      </c>
      <c r="E15" s="8">
        <f>'[1]센터 세입내역'!E22</f>
        <v>451000</v>
      </c>
      <c r="F15" s="23">
        <f>'[1]센터 세입내역'!F22</f>
        <v>0</v>
      </c>
      <c r="G15" s="45"/>
      <c r="H15" s="44" t="s">
        <v>41</v>
      </c>
      <c r="I15" s="35" t="s">
        <v>0</v>
      </c>
      <c r="J15" s="28">
        <f>[1]센터세출내역!D24</f>
        <v>89000</v>
      </c>
      <c r="K15" s="28">
        <f>[1]센터세출내역!E24</f>
        <v>150000</v>
      </c>
      <c r="L15" s="30">
        <f>[1]센터세출내역!F24</f>
        <v>-61000</v>
      </c>
    </row>
    <row r="16" spans="1:12" ht="30" customHeight="1" x14ac:dyDescent="0.15">
      <c r="A16" s="62"/>
      <c r="B16" s="45"/>
      <c r="C16" s="48" t="s">
        <v>29</v>
      </c>
      <c r="D16" s="40">
        <f>'[1]센터 세입내역'!D23</f>
        <v>4742000</v>
      </c>
      <c r="E16" s="40">
        <f>'[1]센터 세입내역'!E23</f>
        <v>4742000</v>
      </c>
      <c r="F16" s="92">
        <f>'[1]센터 세입내역'!F23</f>
        <v>0</v>
      </c>
      <c r="G16" s="45"/>
      <c r="H16" s="45"/>
      <c r="I16" s="44" t="s">
        <v>20</v>
      </c>
      <c r="J16" s="40">
        <f>[1]센터세출내역!D25</f>
        <v>89000</v>
      </c>
      <c r="K16" s="40">
        <f>[1]센터세출내역!E25</f>
        <v>150000</v>
      </c>
      <c r="L16" s="42">
        <f>[1]센터세출내역!F25</f>
        <v>-61000</v>
      </c>
    </row>
    <row r="17" spans="1:12" ht="30" customHeight="1" x14ac:dyDescent="0.15">
      <c r="A17" s="63"/>
      <c r="B17" s="51"/>
      <c r="C17" s="66"/>
      <c r="D17" s="41"/>
      <c r="E17" s="41"/>
      <c r="F17" s="93"/>
      <c r="G17" s="45"/>
      <c r="H17" s="51"/>
      <c r="I17" s="51"/>
      <c r="J17" s="41"/>
      <c r="K17" s="41"/>
      <c r="L17" s="43"/>
    </row>
    <row r="18" spans="1:12" ht="30" customHeight="1" x14ac:dyDescent="0.15">
      <c r="A18" s="90" t="s">
        <v>3</v>
      </c>
      <c r="B18" s="55" t="s">
        <v>50</v>
      </c>
      <c r="C18" s="56"/>
      <c r="D18" s="8">
        <f>'[1]센터 세입내역'!D24</f>
        <v>30000</v>
      </c>
      <c r="E18" s="8">
        <f>'[1]센터 세입내역'!E24</f>
        <v>110000</v>
      </c>
      <c r="F18" s="8">
        <f>'[1]센터 세입내역'!F24</f>
        <v>-80000</v>
      </c>
      <c r="G18" s="45"/>
      <c r="H18" s="47" t="s">
        <v>23</v>
      </c>
      <c r="I18" s="32" t="s">
        <v>17</v>
      </c>
      <c r="J18" s="8">
        <f>[1]센터세출내역!D28</f>
        <v>13311000</v>
      </c>
      <c r="K18" s="8">
        <f>[1]센터세출내역!E28</f>
        <v>9319000</v>
      </c>
      <c r="L18" s="9">
        <f>[1]센터세출내역!F28</f>
        <v>3992000</v>
      </c>
    </row>
    <row r="19" spans="1:12" ht="30" customHeight="1" x14ac:dyDescent="0.15">
      <c r="A19" s="94"/>
      <c r="B19" s="44" t="s">
        <v>3</v>
      </c>
      <c r="C19" s="32" t="s">
        <v>38</v>
      </c>
      <c r="D19" s="8">
        <f>'[1]센터 세입내역'!D25</f>
        <v>5000</v>
      </c>
      <c r="E19" s="8">
        <f>'[1]센터 세입내역'!E25</f>
        <v>10000</v>
      </c>
      <c r="F19" s="8">
        <f>'[1]센터 세입내역'!F25</f>
        <v>-5000</v>
      </c>
      <c r="G19" s="45"/>
      <c r="H19" s="49"/>
      <c r="I19" s="32" t="s">
        <v>7</v>
      </c>
      <c r="J19" s="8">
        <f>[1]센터세출내역!D29</f>
        <v>212000</v>
      </c>
      <c r="K19" s="8">
        <f>[1]센터세출내역!E29</f>
        <v>240000</v>
      </c>
      <c r="L19" s="9">
        <f>[1]센터세출내역!F29</f>
        <v>-28000</v>
      </c>
    </row>
    <row r="20" spans="1:12" ht="30" customHeight="1" x14ac:dyDescent="0.15">
      <c r="A20" s="91"/>
      <c r="B20" s="51"/>
      <c r="C20" s="32" t="s">
        <v>15</v>
      </c>
      <c r="D20" s="8">
        <f>'[1]센터 세입내역'!D26</f>
        <v>25000</v>
      </c>
      <c r="E20" s="8">
        <f>'[1]센터 세입내역'!E26</f>
        <v>100000</v>
      </c>
      <c r="F20" s="8">
        <f>'[1]센터 세입내역'!F26</f>
        <v>-75000</v>
      </c>
      <c r="G20" s="45"/>
      <c r="H20" s="49"/>
      <c r="I20" s="32" t="s">
        <v>43</v>
      </c>
      <c r="J20" s="8">
        <f>[1]센터세출내역!D30</f>
        <v>6878000</v>
      </c>
      <c r="K20" s="8">
        <f>[1]센터세출내역!E30</f>
        <v>1278000</v>
      </c>
      <c r="L20" s="9">
        <f>[1]센터세출내역!F30</f>
        <v>5600000</v>
      </c>
    </row>
    <row r="21" spans="1:12" ht="30" customHeight="1" x14ac:dyDescent="0.15">
      <c r="A21" s="12"/>
      <c r="B21" s="13"/>
      <c r="C21" s="13"/>
      <c r="D21" s="4"/>
      <c r="E21" s="4"/>
      <c r="F21" s="4"/>
      <c r="G21" s="45"/>
      <c r="H21" s="49"/>
      <c r="I21" s="32" t="s">
        <v>18</v>
      </c>
      <c r="J21" s="8">
        <f>[1]센터세출내역!D37</f>
        <v>1525000</v>
      </c>
      <c r="K21" s="8">
        <f>[1]센터세출내역!E37</f>
        <v>1320000</v>
      </c>
      <c r="L21" s="9">
        <f>[1]센터세출내역!F37</f>
        <v>205000</v>
      </c>
    </row>
    <row r="22" spans="1:12" ht="30" customHeight="1" x14ac:dyDescent="0.15">
      <c r="A22" s="14"/>
      <c r="B22" s="15"/>
      <c r="C22" s="15"/>
      <c r="D22" s="4"/>
      <c r="E22" s="4"/>
      <c r="F22" s="4"/>
      <c r="G22" s="45"/>
      <c r="H22" s="49"/>
      <c r="I22" s="32" t="s">
        <v>19</v>
      </c>
      <c r="J22" s="8">
        <f>[1]센터세출내역!D42</f>
        <v>1277000</v>
      </c>
      <c r="K22" s="8">
        <f>[1]센터세출내역!E42</f>
        <v>2321000</v>
      </c>
      <c r="L22" s="9">
        <f>[1]센터세출내역!F42</f>
        <v>-1044000</v>
      </c>
    </row>
    <row r="23" spans="1:12" ht="30" customHeight="1" x14ac:dyDescent="0.15">
      <c r="A23" s="14"/>
      <c r="B23" s="16"/>
      <c r="C23" s="16"/>
      <c r="D23" s="4"/>
      <c r="E23" s="4"/>
      <c r="F23" s="4"/>
      <c r="G23" s="45"/>
      <c r="H23" s="49"/>
      <c r="I23" s="35" t="s">
        <v>1</v>
      </c>
      <c r="J23" s="28">
        <f>[1]센터세출내역!D48</f>
        <v>1034000</v>
      </c>
      <c r="K23" s="28">
        <f>[1]센터세출내역!E48</f>
        <v>1280000</v>
      </c>
      <c r="L23" s="9">
        <f>[1]센터세출내역!F48</f>
        <v>-246000</v>
      </c>
    </row>
    <row r="24" spans="1:12" ht="30" customHeight="1" x14ac:dyDescent="0.15">
      <c r="A24" s="14"/>
      <c r="B24" s="16"/>
      <c r="C24" s="16"/>
      <c r="D24" s="4"/>
      <c r="E24" s="4"/>
      <c r="F24" s="4"/>
      <c r="G24" s="51"/>
      <c r="H24" s="50"/>
      <c r="I24" s="32" t="s">
        <v>25</v>
      </c>
      <c r="J24" s="28">
        <f>[1]센터세출내역!Y52</f>
        <v>2385000</v>
      </c>
      <c r="K24" s="28">
        <f>[1]센터세출내역!E51</f>
        <v>2880000</v>
      </c>
      <c r="L24" s="30">
        <f>[1]센터세출내역!F51</f>
        <v>-495000</v>
      </c>
    </row>
    <row r="25" spans="1:12" ht="30" customHeight="1" x14ac:dyDescent="0.15">
      <c r="A25" s="17"/>
      <c r="B25" s="18"/>
      <c r="C25" s="18"/>
      <c r="D25" s="4"/>
      <c r="E25" s="4"/>
      <c r="F25" s="4"/>
      <c r="G25" s="52" t="s">
        <v>33</v>
      </c>
      <c r="H25" s="55" t="s">
        <v>32</v>
      </c>
      <c r="I25" s="56"/>
      <c r="J25" s="8">
        <f>[1]센터세출내역!D57</f>
        <v>18603000</v>
      </c>
      <c r="K25" s="8">
        <f>[1]센터세출내역!E57</f>
        <v>17349000</v>
      </c>
      <c r="L25" s="9">
        <f>[1]센터세출내역!F57</f>
        <v>1254000</v>
      </c>
    </row>
    <row r="26" spans="1:12" ht="30" customHeight="1" x14ac:dyDescent="0.15">
      <c r="A26" s="17"/>
      <c r="B26" s="18"/>
      <c r="C26" s="18"/>
      <c r="D26" s="4"/>
      <c r="E26" s="4"/>
      <c r="F26" s="4"/>
      <c r="G26" s="53"/>
      <c r="H26" s="44" t="s">
        <v>33</v>
      </c>
      <c r="I26" s="32" t="s">
        <v>17</v>
      </c>
      <c r="J26" s="28">
        <f>[1]센터세출내역!D58</f>
        <v>18603000</v>
      </c>
      <c r="K26" s="28">
        <f>[1]센터세출내역!E58</f>
        <v>17349000</v>
      </c>
      <c r="L26" s="30">
        <f>[1]센터세출내역!F58</f>
        <v>1254000</v>
      </c>
    </row>
    <row r="27" spans="1:12" ht="30" customHeight="1" x14ac:dyDescent="0.15">
      <c r="A27" s="17"/>
      <c r="B27" s="18"/>
      <c r="C27" s="18"/>
      <c r="D27" s="4"/>
      <c r="E27" s="4"/>
      <c r="F27" s="4"/>
      <c r="G27" s="53"/>
      <c r="H27" s="45"/>
      <c r="I27" s="44" t="s">
        <v>44</v>
      </c>
      <c r="J27" s="40">
        <f>[1]센터세출내역!D59</f>
        <v>400000</v>
      </c>
      <c r="K27" s="40">
        <f>[1]센터세출내역!E59</f>
        <v>1200000</v>
      </c>
      <c r="L27" s="42">
        <f>[1]센터세출내역!F59</f>
        <v>-800000</v>
      </c>
    </row>
    <row r="28" spans="1:12" ht="30" customHeight="1" x14ac:dyDescent="0.15">
      <c r="A28" s="17"/>
      <c r="B28" s="18"/>
      <c r="C28" s="18"/>
      <c r="D28" s="4"/>
      <c r="E28" s="4"/>
      <c r="F28" s="4"/>
      <c r="G28" s="53"/>
      <c r="H28" s="45"/>
      <c r="I28" s="51"/>
      <c r="J28" s="41"/>
      <c r="K28" s="41"/>
      <c r="L28" s="43"/>
    </row>
    <row r="29" spans="1:12" ht="30" customHeight="1" x14ac:dyDescent="0.15">
      <c r="A29" s="17"/>
      <c r="B29" s="18"/>
      <c r="C29" s="18"/>
      <c r="D29" s="4"/>
      <c r="E29" s="4"/>
      <c r="F29" s="4"/>
      <c r="G29" s="53"/>
      <c r="H29" s="45"/>
      <c r="I29" s="44" t="s">
        <v>45</v>
      </c>
      <c r="J29" s="40">
        <f>[1]센터세출내역!D64</f>
        <v>12717000</v>
      </c>
      <c r="K29" s="40">
        <f>[1]센터세출내역!E64</f>
        <v>10803000</v>
      </c>
      <c r="L29" s="42">
        <f>[1]센터세출내역!F64</f>
        <v>1914000</v>
      </c>
    </row>
    <row r="30" spans="1:12" ht="30" customHeight="1" x14ac:dyDescent="0.15">
      <c r="A30" s="17"/>
      <c r="B30" s="18"/>
      <c r="C30" s="18"/>
      <c r="D30" s="4"/>
      <c r="E30" s="4"/>
      <c r="F30" s="4"/>
      <c r="G30" s="53"/>
      <c r="H30" s="45"/>
      <c r="I30" s="51"/>
      <c r="J30" s="41"/>
      <c r="K30" s="41"/>
      <c r="L30" s="43"/>
    </row>
    <row r="31" spans="1:12" ht="30" customHeight="1" x14ac:dyDescent="0.15">
      <c r="A31" s="17"/>
      <c r="B31" s="18"/>
      <c r="C31" s="18"/>
      <c r="D31" s="4"/>
      <c r="E31" s="4"/>
      <c r="F31" s="4"/>
      <c r="G31" s="53"/>
      <c r="H31" s="45"/>
      <c r="I31" s="44" t="s">
        <v>31</v>
      </c>
      <c r="J31" s="40">
        <f>[1]센터세출내역!D78</f>
        <v>653000</v>
      </c>
      <c r="K31" s="40">
        <f>[1]센터세출내역!E78</f>
        <v>150000</v>
      </c>
      <c r="L31" s="42">
        <f>[1]센터세출내역!F78</f>
        <v>503000</v>
      </c>
    </row>
    <row r="32" spans="1:12" ht="30" customHeight="1" x14ac:dyDescent="0.15">
      <c r="A32" s="17"/>
      <c r="B32" s="18"/>
      <c r="C32" s="18"/>
      <c r="D32" s="4"/>
      <c r="E32" s="4"/>
      <c r="F32" s="4"/>
      <c r="G32" s="53"/>
      <c r="H32" s="45"/>
      <c r="I32" s="51"/>
      <c r="J32" s="41"/>
      <c r="K32" s="41"/>
      <c r="L32" s="43"/>
    </row>
    <row r="33" spans="1:12" ht="30" customHeight="1" x14ac:dyDescent="0.15">
      <c r="A33" s="17"/>
      <c r="B33" s="18"/>
      <c r="C33" s="18"/>
      <c r="D33" s="4"/>
      <c r="E33" s="4"/>
      <c r="F33" s="4"/>
      <c r="G33" s="54"/>
      <c r="H33" s="51"/>
      <c r="I33" s="32" t="s">
        <v>26</v>
      </c>
      <c r="J33" s="28">
        <f>[1]센터세출내역!D80</f>
        <v>4833000</v>
      </c>
      <c r="K33" s="28">
        <f>[1]센터세출내역!E80</f>
        <v>5196000</v>
      </c>
      <c r="L33" s="30">
        <f>[1]센터세출내역!F80</f>
        <v>-363000</v>
      </c>
    </row>
    <row r="34" spans="1:12" ht="30" customHeight="1" x14ac:dyDescent="0.15">
      <c r="A34" s="17"/>
      <c r="B34" s="18"/>
      <c r="C34" s="18"/>
      <c r="D34" s="4"/>
      <c r="E34" s="4"/>
      <c r="F34" s="5"/>
      <c r="G34" s="19" t="s">
        <v>34</v>
      </c>
      <c r="H34" s="35" t="s">
        <v>34</v>
      </c>
      <c r="I34" s="35" t="s">
        <v>34</v>
      </c>
      <c r="J34" s="28">
        <f>[1]센터세출내역!D91</f>
        <v>58000</v>
      </c>
      <c r="K34" s="28">
        <f>[1]센터세출내역!E91</f>
        <v>79000</v>
      </c>
      <c r="L34" s="30">
        <f>[1]센터세출내역!F91</f>
        <v>-21000</v>
      </c>
    </row>
    <row r="35" spans="1:12" ht="30" customHeight="1" x14ac:dyDescent="0.15">
      <c r="A35" s="17"/>
      <c r="B35" s="18"/>
      <c r="C35" s="18"/>
      <c r="D35" s="4"/>
      <c r="E35" s="4"/>
      <c r="F35" s="5"/>
      <c r="G35" s="44" t="s">
        <v>22</v>
      </c>
      <c r="H35" s="47" t="s">
        <v>50</v>
      </c>
      <c r="I35" s="48"/>
      <c r="J35" s="8">
        <f>[1]센터세출내역!D93</f>
        <v>3101000</v>
      </c>
      <c r="K35" s="23">
        <f>[1]센터세출내역!E93</f>
        <v>0</v>
      </c>
      <c r="L35" s="9">
        <f>[1]센터세출내역!F93</f>
        <v>3101000</v>
      </c>
    </row>
    <row r="36" spans="1:12" ht="30" customHeight="1" x14ac:dyDescent="0.15">
      <c r="A36" s="17"/>
      <c r="B36" s="18"/>
      <c r="C36" s="18"/>
      <c r="D36" s="4"/>
      <c r="E36" s="4"/>
      <c r="F36" s="4"/>
      <c r="G36" s="45"/>
      <c r="H36" s="44" t="s">
        <v>22</v>
      </c>
      <c r="I36" s="37" t="s">
        <v>36</v>
      </c>
      <c r="J36" s="24">
        <f>[1]센터세출내역!D94</f>
        <v>0</v>
      </c>
      <c r="K36" s="24">
        <f>[1]센터세출내역!E94</f>
        <v>0</v>
      </c>
      <c r="L36" s="27">
        <f>[1]센터세출내역!F94</f>
        <v>0</v>
      </c>
    </row>
    <row r="37" spans="1:12" ht="30" customHeight="1" thickBot="1" x14ac:dyDescent="0.2">
      <c r="A37" s="20"/>
      <c r="B37" s="21"/>
      <c r="C37" s="21"/>
      <c r="D37" s="6"/>
      <c r="E37" s="6"/>
      <c r="F37" s="6"/>
      <c r="G37" s="46"/>
      <c r="H37" s="46"/>
      <c r="I37" s="22" t="s">
        <v>35</v>
      </c>
      <c r="J37" s="38">
        <f>[1]센터세출내역!D95</f>
        <v>3101000</v>
      </c>
      <c r="K37" s="26">
        <f>[1]센터세출내역!E95</f>
        <v>0</v>
      </c>
      <c r="L37" s="39">
        <f>[1]센터세출내역!F95</f>
        <v>3101000</v>
      </c>
    </row>
  </sheetData>
  <mergeCells count="69">
    <mergeCell ref="A18:A20"/>
    <mergeCell ref="B18:C18"/>
    <mergeCell ref="I16:I17"/>
    <mergeCell ref="F8:F9"/>
    <mergeCell ref="A8:A9"/>
    <mergeCell ref="B8:B9"/>
    <mergeCell ref="C8:C9"/>
    <mergeCell ref="D8:D9"/>
    <mergeCell ref="E8:E9"/>
    <mergeCell ref="F16:F17"/>
    <mergeCell ref="A1:L1"/>
    <mergeCell ref="A2:E2"/>
    <mergeCell ref="K2:L2"/>
    <mergeCell ref="A3:F3"/>
    <mergeCell ref="G3:L3"/>
    <mergeCell ref="F4:F5"/>
    <mergeCell ref="G4:G5"/>
    <mergeCell ref="J4:J5"/>
    <mergeCell ref="K4:K5"/>
    <mergeCell ref="A4:A5"/>
    <mergeCell ref="B4:B5"/>
    <mergeCell ref="C4:C5"/>
    <mergeCell ref="D4:D5"/>
    <mergeCell ref="E4:E5"/>
    <mergeCell ref="H4:H5"/>
    <mergeCell ref="I4:I5"/>
    <mergeCell ref="A6:C6"/>
    <mergeCell ref="G6:I6"/>
    <mergeCell ref="H7:I7"/>
    <mergeCell ref="A10:A12"/>
    <mergeCell ref="B10:C10"/>
    <mergeCell ref="B11:B12"/>
    <mergeCell ref="G7:G24"/>
    <mergeCell ref="H8:H14"/>
    <mergeCell ref="I12:I13"/>
    <mergeCell ref="A14:A17"/>
    <mergeCell ref="B14:C14"/>
    <mergeCell ref="B15:B17"/>
    <mergeCell ref="H15:H17"/>
    <mergeCell ref="C16:C17"/>
    <mergeCell ref="D16:D17"/>
    <mergeCell ref="E16:E17"/>
    <mergeCell ref="K29:K30"/>
    <mergeCell ref="L29:L30"/>
    <mergeCell ref="J29:J30"/>
    <mergeCell ref="L4:L5"/>
    <mergeCell ref="J27:J28"/>
    <mergeCell ref="K27:K28"/>
    <mergeCell ref="L27:L28"/>
    <mergeCell ref="J12:J13"/>
    <mergeCell ref="K12:K13"/>
    <mergeCell ref="L12:L13"/>
    <mergeCell ref="J16:J17"/>
    <mergeCell ref="K16:K17"/>
    <mergeCell ref="L16:L17"/>
    <mergeCell ref="H18:H24"/>
    <mergeCell ref="B19:B20"/>
    <mergeCell ref="G25:G33"/>
    <mergeCell ref="H25:I25"/>
    <mergeCell ref="H26:H33"/>
    <mergeCell ref="I31:I32"/>
    <mergeCell ref="I29:I30"/>
    <mergeCell ref="I27:I28"/>
    <mergeCell ref="J31:J32"/>
    <mergeCell ref="K31:K32"/>
    <mergeCell ref="L31:L32"/>
    <mergeCell ref="G35:G37"/>
    <mergeCell ref="H35:I35"/>
    <mergeCell ref="H36:H37"/>
  </mergeCells>
  <phoneticPr fontId="9" type="noConversion"/>
  <printOptions horizontalCentered="1"/>
  <pageMargins left="0.25" right="0.25" top="0.75" bottom="0.75" header="0.30000001192092896" footer="0.30000001192092896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Windows User</cp:lastModifiedBy>
  <cp:revision>2</cp:revision>
  <cp:lastPrinted>2021-12-08T05:38:47Z</cp:lastPrinted>
  <dcterms:created xsi:type="dcterms:W3CDTF">2005-08-24T08:11:51Z</dcterms:created>
  <dcterms:modified xsi:type="dcterms:W3CDTF">2021-12-27T04:12:50Z</dcterms:modified>
</cp:coreProperties>
</file>