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90" windowWidth="18135" windowHeight="11760" tabRatio="568"/>
  </bookViews>
  <sheets>
    <sheet name="세입세출" sheetId="2" r:id="rId1"/>
  </sheets>
  <definedNames>
    <definedName name="_xlnm.Print_Area" localSheetId="0">세입세출!$A$1:$L$20</definedName>
  </definedNames>
  <calcPr calcId="124519"/>
</workbook>
</file>

<file path=xl/calcChain.xml><?xml version="1.0" encoding="utf-8"?>
<calcChain xmlns="http://schemas.openxmlformats.org/spreadsheetml/2006/main">
  <c r="L9" i="2"/>
  <c r="L10"/>
  <c r="L11"/>
  <c r="L12"/>
  <c r="L13"/>
  <c r="L14"/>
  <c r="L15"/>
  <c r="L16"/>
  <c r="L17"/>
  <c r="L18"/>
  <c r="L19"/>
  <c r="L20"/>
  <c r="K6"/>
  <c r="K7"/>
  <c r="F12"/>
  <c r="E6" l="1"/>
  <c r="K4"/>
  <c r="J4"/>
  <c r="F9" l="1"/>
  <c r="F11" l="1"/>
  <c r="F10" l="1"/>
  <c r="D6"/>
  <c r="F6" s="1"/>
  <c r="F7"/>
  <c r="J8" l="1"/>
  <c r="J7" l="1"/>
  <c r="L8"/>
  <c r="J6" l="1"/>
  <c r="L6" s="1"/>
  <c r="L7"/>
</calcChain>
</file>

<file path=xl/sharedStrings.xml><?xml version="1.0" encoding="utf-8"?>
<sst xmlns="http://schemas.openxmlformats.org/spreadsheetml/2006/main" count="49" uniqueCount="39">
  <si>
    <t>관</t>
  </si>
  <si>
    <t>항</t>
  </si>
  <si>
    <t>목</t>
  </si>
  <si>
    <t>총계</t>
    <phoneticPr fontId="3" type="noConversion"/>
  </si>
  <si>
    <t>계</t>
    <phoneticPr fontId="3" type="noConversion"/>
  </si>
  <si>
    <t>이월금</t>
    <phoneticPr fontId="3" type="noConversion"/>
  </si>
  <si>
    <t xml:space="preserve"> 어진샘노인복지센터 -노인돌봄종합서비스</t>
    <phoneticPr fontId="3" type="noConversion"/>
  </si>
  <si>
    <t xml:space="preserve">  (단 위 : 천 원)</t>
    <phoneticPr fontId="3" type="noConversion"/>
  </si>
  <si>
    <t>세          입</t>
    <phoneticPr fontId="3" type="noConversion"/>
  </si>
  <si>
    <t>세              출</t>
  </si>
  <si>
    <t>증감 
(A-B)</t>
    <phoneticPr fontId="3" type="noConversion"/>
  </si>
  <si>
    <t>총계</t>
    <phoneticPr fontId="3" type="noConversion"/>
  </si>
  <si>
    <t>사업수입</t>
    <phoneticPr fontId="3" type="noConversion"/>
  </si>
  <si>
    <t>사무비</t>
    <phoneticPr fontId="3" type="noConversion"/>
  </si>
  <si>
    <t>계</t>
    <phoneticPr fontId="3" type="noConversion"/>
  </si>
  <si>
    <t>인건비</t>
    <phoneticPr fontId="3" type="noConversion"/>
  </si>
  <si>
    <t>소계</t>
    <phoneticPr fontId="3" type="noConversion"/>
  </si>
  <si>
    <t>급여</t>
    <phoneticPr fontId="3" type="noConversion"/>
  </si>
  <si>
    <t>제수당</t>
    <phoneticPr fontId="3" type="noConversion"/>
  </si>
  <si>
    <t>기타
잡수입</t>
    <phoneticPr fontId="3" type="noConversion"/>
  </si>
  <si>
    <t>기타
후생경비</t>
    <phoneticPr fontId="3" type="noConversion"/>
  </si>
  <si>
    <t>운
영
비</t>
    <phoneticPr fontId="3" type="noConversion"/>
  </si>
  <si>
    <t>수용비 및
수수료</t>
    <phoneticPr fontId="3" type="noConversion"/>
  </si>
  <si>
    <t>제세
공과금</t>
    <phoneticPr fontId="3" type="noConversion"/>
  </si>
  <si>
    <t>사회보험
부담금</t>
  </si>
  <si>
    <t>예비비</t>
    <phoneticPr fontId="2" type="noConversion"/>
  </si>
  <si>
    <t>예비비</t>
    <phoneticPr fontId="2" type="noConversion"/>
  </si>
  <si>
    <t>사업비</t>
    <phoneticPr fontId="2" type="noConversion"/>
  </si>
  <si>
    <t>사
업
비</t>
    <phoneticPr fontId="2" type="noConversion"/>
  </si>
  <si>
    <t xml:space="preserve">2015년 세입세출총괄예산 </t>
    <phoneticPr fontId="3" type="noConversion"/>
  </si>
  <si>
    <t>사업수입</t>
    <phoneticPr fontId="3" type="noConversion"/>
  </si>
  <si>
    <t>잡수입</t>
    <phoneticPr fontId="3" type="noConversion"/>
  </si>
  <si>
    <t>2015년
예산(A)</t>
    <phoneticPr fontId="3" type="noConversion"/>
  </si>
  <si>
    <t>2014년
예산(B)</t>
    <phoneticPr fontId="3" type="noConversion"/>
  </si>
  <si>
    <t>기타예금
이자수입</t>
    <phoneticPr fontId="3" type="noConversion"/>
  </si>
  <si>
    <t>전년도
이월금</t>
    <phoneticPr fontId="3" type="noConversion"/>
  </si>
  <si>
    <t>퇴직금및
퇴직적립금</t>
    <phoneticPr fontId="3" type="noConversion"/>
  </si>
  <si>
    <t>홍보및
연수사업비</t>
    <phoneticPr fontId="3" type="noConversion"/>
  </si>
  <si>
    <t>돌보미활동및
관리사업비</t>
    <phoneticPr fontId="3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</si>
</sst>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7" formatCode="#,###"/>
    <numFmt numFmtId="178" formatCode="0_);[Red]\(0\)"/>
  </numFmts>
  <fonts count="1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  <font>
      <b/>
      <sz val="12"/>
      <name val="굴림"/>
      <family val="3"/>
      <charset val="129"/>
    </font>
    <font>
      <sz val="11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1"/>
      <name val="돋움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0" borderId="0"/>
    <xf numFmtId="41" fontId="13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8" fillId="0" borderId="0" xfId="0" applyFont="1" applyAlignment="1">
      <alignment horizontal="center" vertical="center" wrapText="1"/>
    </xf>
    <xf numFmtId="177" fontId="8" fillId="0" borderId="0" xfId="1" applyNumberFormat="1" applyFont="1" applyAlignment="1">
      <alignment horizontal="center" vertical="center" wrapText="1"/>
    </xf>
    <xf numFmtId="177" fontId="4" fillId="0" borderId="18" xfId="1" applyNumberFormat="1" applyFont="1" applyBorder="1" applyAlignment="1">
      <alignment horizontal="center" vertical="center"/>
    </xf>
    <xf numFmtId="178" fontId="4" fillId="0" borderId="6" xfId="1" applyNumberFormat="1" applyFont="1" applyBorder="1" applyAlignment="1">
      <alignment horizontal="center" vertical="center"/>
    </xf>
    <xf numFmtId="41" fontId="12" fillId="0" borderId="9" xfId="0" applyNumberFormat="1" applyFont="1" applyBorder="1" applyAlignment="1">
      <alignment horizontal="center" vertical="center" wrapText="1"/>
    </xf>
    <xf numFmtId="177" fontId="12" fillId="0" borderId="6" xfId="1" applyNumberFormat="1" applyFont="1" applyBorder="1" applyAlignment="1">
      <alignment horizontal="center" vertical="center" wrapText="1"/>
    </xf>
    <xf numFmtId="41" fontId="12" fillId="0" borderId="6" xfId="0" applyNumberFormat="1" applyFont="1" applyBorder="1" applyAlignment="1">
      <alignment horizontal="center" vertical="center" wrapText="1"/>
    </xf>
    <xf numFmtId="177" fontId="12" fillId="0" borderId="18" xfId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77" fontId="4" fillId="0" borderId="0" xfId="1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4" fillId="0" borderId="9" xfId="1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177" fontId="4" fillId="0" borderId="9" xfId="1" applyNumberFormat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7" fontId="4" fillId="0" borderId="6" xfId="1" applyNumberFormat="1" applyFont="1" applyBorder="1" applyAlignment="1">
      <alignment horizontal="center" vertical="center"/>
    </xf>
    <xf numFmtId="177" fontId="6" fillId="0" borderId="23" xfId="0" applyNumberFormat="1" applyFont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177" fontId="10" fillId="2" borderId="6" xfId="1" applyNumberFormat="1" applyFont="1" applyFill="1" applyBorder="1" applyAlignment="1">
      <alignment horizontal="center" vertical="center" wrapText="1"/>
    </xf>
    <xf numFmtId="177" fontId="10" fillId="2" borderId="9" xfId="1" applyNumberFormat="1" applyFont="1" applyFill="1" applyBorder="1" applyAlignment="1">
      <alignment horizontal="center" vertical="center" wrapText="1"/>
    </xf>
    <xf numFmtId="177" fontId="10" fillId="2" borderId="5" xfId="1" applyNumberFormat="1" applyFont="1" applyFill="1" applyBorder="1" applyAlignment="1">
      <alignment horizontal="center" vertical="center" wrapText="1"/>
    </xf>
    <xf numFmtId="177" fontId="10" fillId="2" borderId="8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textRotation="255" wrapText="1"/>
    </xf>
    <xf numFmtId="0" fontId="12" fillId="0" borderId="10" xfId="0" applyFont="1" applyBorder="1" applyAlignment="1">
      <alignment horizontal="center" vertical="center" textRotation="255" wrapText="1"/>
    </xf>
    <xf numFmtId="0" fontId="12" fillId="0" borderId="14" xfId="0" applyFont="1" applyBorder="1" applyAlignment="1">
      <alignment horizontal="center" vertical="center" textRotation="255" wrapText="1"/>
    </xf>
    <xf numFmtId="0" fontId="12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177" fontId="10" fillId="2" borderId="16" xfId="0" applyNumberFormat="1" applyFont="1" applyFill="1" applyBorder="1" applyAlignment="1">
      <alignment horizontal="center" vertical="center" wrapText="1"/>
    </xf>
    <xf numFmtId="177" fontId="10" fillId="2" borderId="22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7" fontId="4" fillId="0" borderId="6" xfId="1" applyNumberFormat="1" applyFont="1" applyBorder="1" applyAlignment="1">
      <alignment horizontal="center" vertical="center"/>
    </xf>
    <xf numFmtId="177" fontId="6" fillId="0" borderId="16" xfId="0" applyNumberFormat="1" applyFont="1" applyBorder="1" applyAlignment="1">
      <alignment horizontal="center" vertical="center"/>
    </xf>
    <xf numFmtId="177" fontId="6" fillId="0" borderId="23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textRotation="255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textRotation="255" wrapText="1"/>
    </xf>
    <xf numFmtId="0" fontId="12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/>
    </xf>
    <xf numFmtId="177" fontId="6" fillId="0" borderId="15" xfId="0" applyNumberFormat="1" applyFont="1" applyBorder="1" applyAlignment="1">
      <alignment horizontal="center" vertical="center"/>
    </xf>
    <xf numFmtId="177" fontId="6" fillId="0" borderId="22" xfId="0" applyNumberFormat="1" applyFont="1" applyBorder="1" applyAlignment="1">
      <alignment horizontal="center" vertical="center"/>
    </xf>
    <xf numFmtId="177" fontId="11" fillId="0" borderId="3" xfId="1" applyNumberFormat="1" applyFont="1" applyBorder="1" applyAlignment="1">
      <alignment horizontal="center" vertical="center" wrapText="1"/>
    </xf>
    <xf numFmtId="177" fontId="11" fillId="0" borderId="15" xfId="1" applyNumberFormat="1" applyFont="1" applyBorder="1" applyAlignment="1">
      <alignment horizontal="center" vertical="center" wrapText="1"/>
    </xf>
    <xf numFmtId="178" fontId="12" fillId="0" borderId="18" xfId="1" applyNumberFormat="1" applyFont="1" applyBorder="1" applyAlignment="1">
      <alignment horizontal="center" vertical="center" wrapText="1"/>
    </xf>
    <xf numFmtId="177" fontId="12" fillId="0" borderId="19" xfId="1" applyNumberFormat="1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</cellXfs>
  <cellStyles count="4">
    <cellStyle name="쉼표 [0]" xfId="1" builtinId="6"/>
    <cellStyle name="쉼표 [0] 2" xfId="3"/>
    <cellStyle name="표준" xfId="0" builtinId="0"/>
    <cellStyle name="표준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tabSelected="1" view="pageBreakPreview" zoomScale="112" zoomScaleSheetLayoutView="112" workbookViewId="0">
      <selection activeCell="D7" sqref="D7:D8"/>
    </sheetView>
  </sheetViews>
  <sheetFormatPr defaultRowHeight="16.5"/>
  <cols>
    <col min="4" max="6" width="9" style="12"/>
    <col min="9" max="9" width="10" customWidth="1"/>
  </cols>
  <sheetData>
    <row r="1" spans="1:12" ht="25.5">
      <c r="A1" s="33" t="s">
        <v>29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ht="36" customHeight="1" thickBot="1">
      <c r="A2" s="34" t="s">
        <v>6</v>
      </c>
      <c r="B2" s="34"/>
      <c r="C2" s="34"/>
      <c r="D2" s="34"/>
      <c r="E2" s="34"/>
      <c r="F2" s="34"/>
      <c r="G2" s="1"/>
      <c r="H2" s="1"/>
      <c r="I2" s="1"/>
      <c r="J2" s="2"/>
      <c r="K2" s="35" t="s">
        <v>7</v>
      </c>
      <c r="L2" s="35"/>
    </row>
    <row r="3" spans="1:12" ht="32.25" customHeight="1">
      <c r="A3" s="36" t="s">
        <v>8</v>
      </c>
      <c r="B3" s="37"/>
      <c r="C3" s="37"/>
      <c r="D3" s="37"/>
      <c r="E3" s="37"/>
      <c r="F3" s="38"/>
      <c r="G3" s="36" t="s">
        <v>9</v>
      </c>
      <c r="H3" s="37"/>
      <c r="I3" s="37"/>
      <c r="J3" s="37"/>
      <c r="K3" s="37"/>
      <c r="L3" s="38"/>
    </row>
    <row r="4" spans="1:12">
      <c r="A4" s="39" t="s">
        <v>0</v>
      </c>
      <c r="B4" s="27" t="s">
        <v>1</v>
      </c>
      <c r="C4" s="27" t="s">
        <v>2</v>
      </c>
      <c r="D4" s="29" t="s">
        <v>32</v>
      </c>
      <c r="E4" s="31" t="s">
        <v>33</v>
      </c>
      <c r="F4" s="48" t="s">
        <v>10</v>
      </c>
      <c r="G4" s="39" t="s">
        <v>0</v>
      </c>
      <c r="H4" s="55" t="s">
        <v>1</v>
      </c>
      <c r="I4" s="27" t="s">
        <v>2</v>
      </c>
      <c r="J4" s="29" t="str">
        <f>D4</f>
        <v>2015년
예산(A)</v>
      </c>
      <c r="K4" s="31" t="str">
        <f>E4</f>
        <v>2014년
예산(B)</v>
      </c>
      <c r="L4" s="48" t="s">
        <v>10</v>
      </c>
    </row>
    <row r="5" spans="1:12" ht="37.5" customHeight="1" thickBot="1">
      <c r="A5" s="40"/>
      <c r="B5" s="28"/>
      <c r="C5" s="28"/>
      <c r="D5" s="30"/>
      <c r="E5" s="32"/>
      <c r="F5" s="49"/>
      <c r="G5" s="40"/>
      <c r="H5" s="56"/>
      <c r="I5" s="28"/>
      <c r="J5" s="30"/>
      <c r="K5" s="32"/>
      <c r="L5" s="49"/>
    </row>
    <row r="6" spans="1:12" ht="35.1" customHeight="1">
      <c r="A6" s="62" t="s">
        <v>3</v>
      </c>
      <c r="B6" s="63"/>
      <c r="C6" s="63"/>
      <c r="D6" s="64">
        <f>D7+D9+D10</f>
        <v>250705</v>
      </c>
      <c r="E6" s="64">
        <f>E7+E9+E10</f>
        <v>199233</v>
      </c>
      <c r="F6" s="65">
        <f>D6-E6</f>
        <v>51472</v>
      </c>
      <c r="G6" s="62" t="s">
        <v>11</v>
      </c>
      <c r="H6" s="63"/>
      <c r="I6" s="63"/>
      <c r="J6" s="67">
        <f>J7+J17+J20</f>
        <v>250705</v>
      </c>
      <c r="K6" s="67">
        <f t="shared" ref="K6:L6" si="0">K7+K17+K20</f>
        <v>199233</v>
      </c>
      <c r="L6" s="68">
        <f>J6-K6</f>
        <v>51472</v>
      </c>
    </row>
    <row r="7" spans="1:12" ht="35.1" customHeight="1">
      <c r="A7" s="50" t="s">
        <v>12</v>
      </c>
      <c r="B7" s="41" t="s">
        <v>30</v>
      </c>
      <c r="C7" s="41" t="s">
        <v>12</v>
      </c>
      <c r="D7" s="51">
        <v>248724</v>
      </c>
      <c r="E7" s="51">
        <v>194022</v>
      </c>
      <c r="F7" s="52">
        <f>D7-E7</f>
        <v>54702</v>
      </c>
      <c r="G7" s="54" t="s">
        <v>13</v>
      </c>
      <c r="H7" s="41" t="s">
        <v>14</v>
      </c>
      <c r="I7" s="41"/>
      <c r="J7" s="6">
        <f>J8+J14</f>
        <v>240875</v>
      </c>
      <c r="K7" s="6">
        <f t="shared" ref="K7:L7" si="1">K8+K14</f>
        <v>195487</v>
      </c>
      <c r="L7" s="8">
        <f>J7-K7</f>
        <v>45388</v>
      </c>
    </row>
    <row r="8" spans="1:12" ht="35.1" customHeight="1">
      <c r="A8" s="50"/>
      <c r="B8" s="41"/>
      <c r="C8" s="41"/>
      <c r="D8" s="51"/>
      <c r="E8" s="51"/>
      <c r="F8" s="53"/>
      <c r="G8" s="54"/>
      <c r="H8" s="57" t="s">
        <v>15</v>
      </c>
      <c r="I8" s="23" t="s">
        <v>16</v>
      </c>
      <c r="J8" s="25">
        <f>J9+J10+J11+J12+J13</f>
        <v>237417</v>
      </c>
      <c r="K8" s="25">
        <v>192359</v>
      </c>
      <c r="L8" s="8">
        <f t="shared" ref="L8:L20" si="2">J8-K8</f>
        <v>45058</v>
      </c>
    </row>
    <row r="9" spans="1:12" ht="35.1" customHeight="1">
      <c r="A9" s="24" t="s">
        <v>5</v>
      </c>
      <c r="B9" s="23" t="s">
        <v>5</v>
      </c>
      <c r="C9" s="23" t="s">
        <v>35</v>
      </c>
      <c r="D9" s="25">
        <v>1448</v>
      </c>
      <c r="E9" s="25">
        <v>5178</v>
      </c>
      <c r="F9" s="3">
        <f>D9-E9</f>
        <v>-3730</v>
      </c>
      <c r="G9" s="54"/>
      <c r="H9" s="57"/>
      <c r="I9" s="23" t="s">
        <v>17</v>
      </c>
      <c r="J9" s="25">
        <v>206057</v>
      </c>
      <c r="K9" s="25">
        <v>162725</v>
      </c>
      <c r="L9" s="8">
        <f t="shared" si="2"/>
        <v>43332</v>
      </c>
    </row>
    <row r="10" spans="1:12" ht="35.1" customHeight="1">
      <c r="A10" s="58" t="s">
        <v>31</v>
      </c>
      <c r="B10" s="41" t="s">
        <v>16</v>
      </c>
      <c r="C10" s="41"/>
      <c r="D10" s="25">
        <v>533</v>
      </c>
      <c r="E10" s="25">
        <v>33</v>
      </c>
      <c r="F10" s="3">
        <f>D10-E10</f>
        <v>500</v>
      </c>
      <c r="G10" s="54"/>
      <c r="H10" s="57"/>
      <c r="I10" s="23" t="s">
        <v>18</v>
      </c>
      <c r="J10" s="4">
        <v>0</v>
      </c>
      <c r="K10" s="25">
        <v>1420</v>
      </c>
      <c r="L10" s="8">
        <f t="shared" si="2"/>
        <v>-1420</v>
      </c>
    </row>
    <row r="11" spans="1:12" ht="35.1" customHeight="1">
      <c r="A11" s="59"/>
      <c r="B11" s="45" t="s">
        <v>31</v>
      </c>
      <c r="C11" s="23" t="s">
        <v>34</v>
      </c>
      <c r="D11" s="25">
        <v>20</v>
      </c>
      <c r="E11" s="25">
        <v>13</v>
      </c>
      <c r="F11" s="26">
        <f>D11-E11</f>
        <v>7</v>
      </c>
      <c r="G11" s="54"/>
      <c r="H11" s="57"/>
      <c r="I11" s="23" t="s">
        <v>36</v>
      </c>
      <c r="J11" s="25">
        <v>17171</v>
      </c>
      <c r="K11" s="25">
        <v>13486</v>
      </c>
      <c r="L11" s="8">
        <f t="shared" si="2"/>
        <v>3685</v>
      </c>
    </row>
    <row r="12" spans="1:12" ht="35.1" customHeight="1" thickBot="1">
      <c r="A12" s="60"/>
      <c r="B12" s="61"/>
      <c r="C12" s="14" t="s">
        <v>19</v>
      </c>
      <c r="D12" s="13">
        <v>513</v>
      </c>
      <c r="E12" s="15">
        <v>20</v>
      </c>
      <c r="F12" s="66">
        <f>D12-E12</f>
        <v>493</v>
      </c>
      <c r="G12" s="54"/>
      <c r="H12" s="57"/>
      <c r="I12" s="7" t="s">
        <v>24</v>
      </c>
      <c r="J12" s="25">
        <v>12004</v>
      </c>
      <c r="K12" s="25">
        <v>12120</v>
      </c>
      <c r="L12" s="8">
        <f t="shared" si="2"/>
        <v>-116</v>
      </c>
    </row>
    <row r="13" spans="1:12" ht="35.1" customHeight="1">
      <c r="A13" s="18"/>
      <c r="B13" s="9"/>
      <c r="C13" s="9"/>
      <c r="D13" s="10"/>
      <c r="E13" s="11"/>
      <c r="F13" s="11"/>
      <c r="G13" s="54"/>
      <c r="H13" s="57"/>
      <c r="I13" s="23" t="s">
        <v>20</v>
      </c>
      <c r="J13" s="25">
        <v>2185</v>
      </c>
      <c r="K13" s="25">
        <v>2608</v>
      </c>
      <c r="L13" s="8">
        <f t="shared" si="2"/>
        <v>-423</v>
      </c>
    </row>
    <row r="14" spans="1:12" ht="35.1" customHeight="1">
      <c r="A14" s="18"/>
      <c r="B14" s="9"/>
      <c r="C14" s="9"/>
      <c r="D14" s="10"/>
      <c r="E14" s="11"/>
      <c r="F14" s="11"/>
      <c r="G14" s="54"/>
      <c r="H14" s="41" t="s">
        <v>21</v>
      </c>
      <c r="I14" s="23" t="s">
        <v>16</v>
      </c>
      <c r="J14" s="25">
        <v>3458</v>
      </c>
      <c r="K14" s="25">
        <v>3128</v>
      </c>
      <c r="L14" s="8">
        <f t="shared" si="2"/>
        <v>330</v>
      </c>
    </row>
    <row r="15" spans="1:12" ht="35.1" customHeight="1">
      <c r="A15" s="18"/>
      <c r="B15" s="9"/>
      <c r="C15" s="9"/>
      <c r="D15" s="10"/>
      <c r="E15" s="11"/>
      <c r="F15" s="11"/>
      <c r="G15" s="54"/>
      <c r="H15" s="41"/>
      <c r="I15" s="23" t="s">
        <v>22</v>
      </c>
      <c r="J15" s="25">
        <v>2458</v>
      </c>
      <c r="K15" s="25">
        <v>2128</v>
      </c>
      <c r="L15" s="8">
        <f t="shared" si="2"/>
        <v>330</v>
      </c>
    </row>
    <row r="16" spans="1:12" ht="35.1" customHeight="1">
      <c r="A16" s="18"/>
      <c r="B16" s="9"/>
      <c r="C16" s="9"/>
      <c r="D16" s="10"/>
      <c r="E16" s="11"/>
      <c r="F16" s="11"/>
      <c r="G16" s="54"/>
      <c r="H16" s="41"/>
      <c r="I16" s="23" t="s">
        <v>23</v>
      </c>
      <c r="J16" s="25">
        <v>1000</v>
      </c>
      <c r="K16" s="25">
        <v>1000</v>
      </c>
      <c r="L16" s="69">
        <f t="shared" si="2"/>
        <v>0</v>
      </c>
    </row>
    <row r="17" spans="1:12" ht="35.1" customHeight="1">
      <c r="A17" s="18"/>
      <c r="B17" s="9"/>
      <c r="C17" s="9"/>
      <c r="D17" s="10"/>
      <c r="E17" s="11"/>
      <c r="F17" s="11"/>
      <c r="G17" s="42" t="s">
        <v>27</v>
      </c>
      <c r="H17" s="45" t="s">
        <v>28</v>
      </c>
      <c r="I17" s="23" t="s">
        <v>4</v>
      </c>
      <c r="J17" s="25">
        <v>3200</v>
      </c>
      <c r="K17" s="25">
        <v>2100</v>
      </c>
      <c r="L17" s="8">
        <f t="shared" si="2"/>
        <v>1100</v>
      </c>
    </row>
    <row r="18" spans="1:12" ht="42" customHeight="1">
      <c r="A18" s="18"/>
      <c r="B18" s="9"/>
      <c r="C18" s="9"/>
      <c r="D18" s="10"/>
      <c r="E18" s="11"/>
      <c r="F18" s="11"/>
      <c r="G18" s="43"/>
      <c r="H18" s="46"/>
      <c r="I18" s="7" t="s">
        <v>38</v>
      </c>
      <c r="J18" s="25">
        <v>2680</v>
      </c>
      <c r="K18" s="25">
        <v>1900</v>
      </c>
      <c r="L18" s="8">
        <f t="shared" si="2"/>
        <v>780</v>
      </c>
    </row>
    <row r="19" spans="1:12" ht="35.1" customHeight="1">
      <c r="A19" s="18"/>
      <c r="B19" s="9"/>
      <c r="C19" s="9"/>
      <c r="D19" s="10"/>
      <c r="E19" s="11"/>
      <c r="F19" s="11"/>
      <c r="G19" s="44"/>
      <c r="H19" s="47"/>
      <c r="I19" s="7" t="s">
        <v>37</v>
      </c>
      <c r="J19" s="25">
        <v>520</v>
      </c>
      <c r="K19" s="25">
        <v>200</v>
      </c>
      <c r="L19" s="8">
        <f t="shared" si="2"/>
        <v>320</v>
      </c>
    </row>
    <row r="20" spans="1:12" ht="35.1" customHeight="1" thickBot="1">
      <c r="A20" s="19"/>
      <c r="B20" s="20"/>
      <c r="C20" s="20"/>
      <c r="D20" s="21"/>
      <c r="E20" s="22"/>
      <c r="F20" s="22"/>
      <c r="G20" s="71" t="s">
        <v>25</v>
      </c>
      <c r="H20" s="14" t="s">
        <v>26</v>
      </c>
      <c r="I20" s="5" t="s">
        <v>25</v>
      </c>
      <c r="J20" s="15">
        <v>6630</v>
      </c>
      <c r="K20" s="15">
        <v>1646</v>
      </c>
      <c r="L20" s="70">
        <f t="shared" si="2"/>
        <v>4984</v>
      </c>
    </row>
    <row r="21" spans="1:12">
      <c r="A21" s="16"/>
      <c r="B21" s="16"/>
      <c r="C21" s="16"/>
      <c r="D21" s="17"/>
      <c r="E21" s="17"/>
      <c r="F21" s="17"/>
    </row>
  </sheetData>
  <sheetProtection password="E639" sheet="1" formatCells="0" formatColumns="0" formatRows="0" insertColumns="0" insertRows="0" insertHyperlinks="0" deleteColumns="0" deleteRows="0" sort="0" autoFilter="0" pivotTables="0"/>
  <mergeCells count="34">
    <mergeCell ref="H7:I7"/>
    <mergeCell ref="H8:H13"/>
    <mergeCell ref="A10:A12"/>
    <mergeCell ref="B10:C10"/>
    <mergeCell ref="B11:B12"/>
    <mergeCell ref="H14:H16"/>
    <mergeCell ref="G17:G19"/>
    <mergeCell ref="H17:H19"/>
    <mergeCell ref="L4:L5"/>
    <mergeCell ref="A6:C6"/>
    <mergeCell ref="G6:I6"/>
    <mergeCell ref="A7:A8"/>
    <mergeCell ref="B7:B8"/>
    <mergeCell ref="C7:C8"/>
    <mergeCell ref="D7:D8"/>
    <mergeCell ref="E7:E8"/>
    <mergeCell ref="F7:F8"/>
    <mergeCell ref="G7:G16"/>
    <mergeCell ref="F4:F5"/>
    <mergeCell ref="G4:G5"/>
    <mergeCell ref="H4:H5"/>
    <mergeCell ref="I4:I5"/>
    <mergeCell ref="J4:J5"/>
    <mergeCell ref="K4:K5"/>
    <mergeCell ref="A1:L1"/>
    <mergeCell ref="A2:F2"/>
    <mergeCell ref="K2:L2"/>
    <mergeCell ref="A3:F3"/>
    <mergeCell ref="G3:L3"/>
    <mergeCell ref="A4:A5"/>
    <mergeCell ref="B4:B5"/>
    <mergeCell ref="C4:C5"/>
    <mergeCell ref="D4:D5"/>
    <mergeCell ref="E4:E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3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2014-12-26T04:07:56Z</cp:lastPrinted>
  <dcterms:created xsi:type="dcterms:W3CDTF">2014-02-27T02:29:20Z</dcterms:created>
  <dcterms:modified xsi:type="dcterms:W3CDTF">2017-05-14T06:53:10Z</dcterms:modified>
</cp:coreProperties>
</file>