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1655" windowHeight="10860"/>
  </bookViews>
  <sheets>
    <sheet name=" 기본 총괄조서" sheetId="1" r:id="rId1"/>
  </sheets>
  <definedNames>
    <definedName name="_xlnm.Print_Area" localSheetId="0">' 기본 총괄조서'!$A$1:$N$17</definedName>
  </definedNames>
  <calcPr calcId="124519"/>
</workbook>
</file>

<file path=xl/calcChain.xml><?xml version="1.0" encoding="utf-8"?>
<calcChain xmlns="http://schemas.openxmlformats.org/spreadsheetml/2006/main">
  <c r="K4" i="1"/>
  <c r="L4"/>
  <c r="D7"/>
  <c r="D6" s="1"/>
  <c r="F6" s="1"/>
  <c r="E7"/>
  <c r="E6" s="1"/>
  <c r="F7"/>
  <c r="F8"/>
  <c r="K8"/>
  <c r="K7" s="1"/>
  <c r="L8"/>
  <c r="M8" s="1"/>
  <c r="D9"/>
  <c r="E9"/>
  <c r="F9"/>
  <c r="M9"/>
  <c r="F10"/>
  <c r="M10"/>
  <c r="M11"/>
  <c r="K12"/>
  <c r="M12"/>
  <c r="M13"/>
  <c r="K14"/>
  <c r="L14"/>
  <c r="M14"/>
  <c r="M15"/>
  <c r="K16"/>
  <c r="L16"/>
  <c r="M16"/>
  <c r="M17"/>
  <c r="K6" l="1"/>
  <c r="L7"/>
  <c r="L6" s="1"/>
  <c r="M6" l="1"/>
  <c r="M7"/>
</calcChain>
</file>

<file path=xl/sharedStrings.xml><?xml version="1.0" encoding="utf-8"?>
<sst xmlns="http://schemas.openxmlformats.org/spreadsheetml/2006/main" count="42" uniqueCount="29">
  <si>
    <t>잡지출</t>
    <phoneticPr fontId="2" type="noConversion"/>
  </si>
  <si>
    <t>잡
지
출</t>
    <phoneticPr fontId="2" type="noConversion"/>
  </si>
  <si>
    <t>소  계</t>
  </si>
  <si>
    <t>사업비</t>
    <phoneticPr fontId="2" type="noConversion"/>
  </si>
  <si>
    <t>사
업
비</t>
    <phoneticPr fontId="2" type="noConversion"/>
  </si>
  <si>
    <t>퇴직금및
퇴직적립금</t>
    <phoneticPr fontId="2" type="noConversion"/>
  </si>
  <si>
    <t>소 계</t>
    <phoneticPr fontId="2" type="noConversion"/>
  </si>
  <si>
    <t>퇴
직
금</t>
    <phoneticPr fontId="2" type="noConversion"/>
  </si>
  <si>
    <t>기타후생경비</t>
    <phoneticPr fontId="2" type="noConversion"/>
  </si>
  <si>
    <t>제수당</t>
    <phoneticPr fontId="2" type="noConversion"/>
  </si>
  <si>
    <t>예금이자</t>
    <phoneticPr fontId="2" type="noConversion"/>
  </si>
  <si>
    <t>급여</t>
  </si>
  <si>
    <t>계</t>
    <phoneticPr fontId="2" type="noConversion"/>
  </si>
  <si>
    <t>잡수입</t>
    <phoneticPr fontId="2" type="noConversion"/>
  </si>
  <si>
    <t>인
건
비</t>
    <phoneticPr fontId="2" type="noConversion"/>
  </si>
  <si>
    <t>국고
보조금</t>
    <phoneticPr fontId="2" type="noConversion"/>
  </si>
  <si>
    <t>보조금
수입</t>
    <phoneticPr fontId="2" type="noConversion"/>
  </si>
  <si>
    <t>계</t>
  </si>
  <si>
    <t>증감 
(A)-(B)</t>
    <phoneticPr fontId="2" type="noConversion"/>
  </si>
  <si>
    <t>목</t>
  </si>
  <si>
    <t>항</t>
  </si>
  <si>
    <t>관</t>
  </si>
  <si>
    <t>추경 전
예산(B)</t>
    <phoneticPr fontId="2" type="noConversion"/>
  </si>
  <si>
    <t>추경 후
예산(A)</t>
    <phoneticPr fontId="2" type="noConversion"/>
  </si>
  <si>
    <t>세              출</t>
  </si>
  <si>
    <t>세          입</t>
  </si>
  <si>
    <t xml:space="preserve">  (단 위 : 천 원)</t>
    <phoneticPr fontId="2" type="noConversion"/>
  </si>
  <si>
    <t>노인돌봄기본서비스</t>
    <phoneticPr fontId="2" type="noConversion"/>
  </si>
  <si>
    <t xml:space="preserve">2015년 세입세출총괄예산 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</si>
</sst>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0_);[Red]\(0\)"/>
    <numFmt numFmtId="177" formatCode="#,###,"/>
    <numFmt numFmtId="178" formatCode="#,##0_);[Red]\(#,##0\)"/>
  </numFmts>
  <fonts count="1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theme="1"/>
      <name val="돋움"/>
      <family val="3"/>
      <charset val="129"/>
    </font>
    <font>
      <sz val="10"/>
      <color theme="1"/>
      <name val="한양신명조"/>
      <family val="3"/>
      <charset val="129"/>
    </font>
    <font>
      <sz val="9"/>
      <name val="돋움"/>
      <family val="3"/>
      <charset val="129"/>
    </font>
    <font>
      <sz val="10"/>
      <color theme="1"/>
      <name val="굴림"/>
      <family val="3"/>
      <charset val="129"/>
    </font>
    <font>
      <sz val="9"/>
      <name val="굴림"/>
      <family val="3"/>
      <charset val="129"/>
    </font>
    <font>
      <b/>
      <sz val="9"/>
      <color theme="1"/>
      <name val="굴림"/>
      <family val="3"/>
      <charset val="129"/>
    </font>
    <font>
      <sz val="10"/>
      <name val="굴림"/>
      <family val="3"/>
      <charset val="129"/>
    </font>
    <font>
      <sz val="12"/>
      <name val="굴림"/>
      <family val="3"/>
      <charset val="129"/>
    </font>
    <font>
      <b/>
      <sz val="15"/>
      <name val="굴림"/>
      <family val="3"/>
      <charset val="129"/>
    </font>
    <font>
      <sz val="1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3" fillId="0" borderId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5" fillId="0" borderId="0" xfId="0" applyFont="1">
      <alignment vertical="center"/>
    </xf>
    <xf numFmtId="176" fontId="6" fillId="0" borderId="1" xfId="1" applyNumberFormat="1" applyFont="1" applyBorder="1" applyAlignment="1">
      <alignment horizontal="center" vertical="center" wrapText="1"/>
    </xf>
    <xf numFmtId="176" fontId="6" fillId="0" borderId="2" xfId="1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176" fontId="6" fillId="0" borderId="8" xfId="1" applyNumberFormat="1" applyFont="1" applyBorder="1" applyAlignment="1">
      <alignment horizontal="center" vertical="center" wrapText="1"/>
    </xf>
    <xf numFmtId="176" fontId="6" fillId="0" borderId="9" xfId="1" applyNumberFormat="1" applyFont="1" applyBorder="1" applyAlignment="1">
      <alignment horizontal="center" vertical="center" wrapText="1"/>
    </xf>
    <xf numFmtId="177" fontId="6" fillId="0" borderId="10" xfId="1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177" fontId="6" fillId="0" borderId="8" xfId="1" applyNumberFormat="1" applyFont="1" applyBorder="1" applyAlignment="1">
      <alignment horizontal="center" vertical="center" wrapText="1"/>
    </xf>
    <xf numFmtId="177" fontId="6" fillId="0" borderId="9" xfId="1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7" xfId="0" applyBorder="1">
      <alignment vertical="center"/>
    </xf>
    <xf numFmtId="0" fontId="6" fillId="0" borderId="1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3" fontId="7" fillId="0" borderId="1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177" fontId="6" fillId="0" borderId="19" xfId="1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78" fontId="6" fillId="0" borderId="15" xfId="1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77" fontId="7" fillId="0" borderId="13" xfId="0" applyNumberFormat="1" applyFont="1" applyBorder="1" applyAlignment="1">
      <alignment horizontal="center" vertical="center"/>
    </xf>
    <xf numFmtId="177" fontId="7" fillId="0" borderId="14" xfId="0" applyNumberFormat="1" applyFont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vertical="center" wrapText="1"/>
    </xf>
    <xf numFmtId="177" fontId="7" fillId="0" borderId="11" xfId="0" applyNumberFormat="1" applyFont="1" applyBorder="1" applyAlignment="1">
      <alignment horizontal="center" vertical="center"/>
    </xf>
    <xf numFmtId="177" fontId="7" fillId="0" borderId="12" xfId="0" applyNumberFormat="1" applyFont="1" applyBorder="1" applyAlignment="1">
      <alignment horizontal="center" vertical="center"/>
    </xf>
    <xf numFmtId="177" fontId="6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176" fontId="7" fillId="0" borderId="21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7" fontId="6" fillId="0" borderId="19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77" fontId="6" fillId="0" borderId="18" xfId="1" applyNumberFormat="1" applyFont="1" applyBorder="1" applyAlignment="1">
      <alignment vertical="center" wrapText="1"/>
    </xf>
    <xf numFmtId="177" fontId="6" fillId="0" borderId="24" xfId="1" applyNumberFormat="1" applyFont="1" applyBorder="1" applyAlignment="1">
      <alignment horizontal="center" vertical="center" wrapText="1"/>
    </xf>
    <xf numFmtId="177" fontId="6" fillId="0" borderId="17" xfId="1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77" fontId="6" fillId="0" borderId="11" xfId="1" applyNumberFormat="1" applyFont="1" applyBorder="1" applyAlignment="1">
      <alignment vertical="center" wrapText="1"/>
    </xf>
    <xf numFmtId="177" fontId="6" fillId="0" borderId="9" xfId="1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77" fontId="6" fillId="0" borderId="21" xfId="1" applyNumberFormat="1" applyFont="1" applyBorder="1" applyAlignment="1">
      <alignment horizontal="center" vertical="center" wrapText="1"/>
    </xf>
    <xf numFmtId="177" fontId="6" fillId="0" borderId="19" xfId="0" applyNumberFormat="1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</cellXfs>
  <cellStyles count="19">
    <cellStyle name="쉼표 [0]" xfId="1" builtinId="6"/>
    <cellStyle name="쉼표 [0] 2" xfId="2"/>
    <cellStyle name="쉼표 [0] 2 2" xfId="3"/>
    <cellStyle name="쉼표 [0] 2 3" xfId="4"/>
    <cellStyle name="쉼표 [0] 2 4" xfId="5"/>
    <cellStyle name="쉼표 [0] 3" xfId="6"/>
    <cellStyle name="표준" xfId="0" builtinId="0"/>
    <cellStyle name="표준 2" xfId="7"/>
    <cellStyle name="표준 2 2" xfId="8"/>
    <cellStyle name="표준 2 3" xfId="9"/>
    <cellStyle name="표준 2 4" xfId="10"/>
    <cellStyle name="표준 2 5" xfId="11"/>
    <cellStyle name="표준 3" xfId="12"/>
    <cellStyle name="표준 3 2" xfId="13"/>
    <cellStyle name="표준 3 3" xfId="14"/>
    <cellStyle name="표준 3 4" xfId="15"/>
    <cellStyle name="표준 3 5" xfId="16"/>
    <cellStyle name="표준 4" xfId="17"/>
    <cellStyle name="표준 6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8"/>
  <sheetViews>
    <sheetView tabSelected="1" view="pageBreakPreview" zoomScaleSheetLayoutView="100" workbookViewId="0">
      <selection activeCell="D7" sqref="D7"/>
    </sheetView>
  </sheetViews>
  <sheetFormatPr defaultRowHeight="13.5"/>
  <cols>
    <col min="1" max="2" width="5.33203125" bestFit="1" customWidth="1"/>
    <col min="3" max="3" width="8.44140625" customWidth="1"/>
    <col min="4" max="4" width="8.109375" customWidth="1"/>
    <col min="5" max="5" width="7.33203125" customWidth="1"/>
    <col min="6" max="6" width="7.21875" customWidth="1"/>
    <col min="7" max="7" width="0.109375" customWidth="1"/>
    <col min="8" max="8" width="4.21875" customWidth="1"/>
    <col min="9" max="9" width="3.6640625" customWidth="1"/>
    <col min="10" max="10" width="10.44140625" customWidth="1"/>
    <col min="11" max="11" width="9.33203125" customWidth="1"/>
    <col min="12" max="12" width="8.88671875" customWidth="1"/>
    <col min="13" max="13" width="7" bestFit="1" customWidth="1"/>
    <col min="14" max="14" width="1.5546875" customWidth="1"/>
  </cols>
  <sheetData>
    <row r="1" spans="1:19" ht="19.5">
      <c r="A1" s="90" t="s">
        <v>28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9" ht="26.25" customHeight="1" thickBot="1">
      <c r="A2" s="89" t="s">
        <v>27</v>
      </c>
      <c r="B2" s="89"/>
      <c r="C2" s="89"/>
      <c r="D2" s="89"/>
      <c r="E2" s="89"/>
      <c r="F2" s="88"/>
      <c r="J2" s="88"/>
      <c r="K2" s="88"/>
      <c r="L2" s="87" t="s">
        <v>26</v>
      </c>
      <c r="M2" s="87"/>
      <c r="N2" s="87"/>
    </row>
    <row r="3" spans="1:19" s="3" customFormat="1" ht="26.25" customHeight="1">
      <c r="A3" s="86" t="s">
        <v>25</v>
      </c>
      <c r="B3" s="85"/>
      <c r="C3" s="85"/>
      <c r="D3" s="85"/>
      <c r="E3" s="85"/>
      <c r="F3" s="85"/>
      <c r="G3" s="85"/>
      <c r="H3" s="85" t="s">
        <v>24</v>
      </c>
      <c r="I3" s="85"/>
      <c r="J3" s="85"/>
      <c r="K3" s="85"/>
      <c r="L3" s="85"/>
      <c r="M3" s="85"/>
      <c r="N3" s="84"/>
    </row>
    <row r="4" spans="1:19" s="3" customFormat="1" ht="26.25" customHeight="1">
      <c r="A4" s="79" t="s">
        <v>21</v>
      </c>
      <c r="B4" s="77" t="s">
        <v>20</v>
      </c>
      <c r="C4" s="77" t="s">
        <v>19</v>
      </c>
      <c r="D4" s="82" t="s">
        <v>23</v>
      </c>
      <c r="E4" s="82" t="s">
        <v>22</v>
      </c>
      <c r="F4" s="81" t="s">
        <v>18</v>
      </c>
      <c r="G4" s="83"/>
      <c r="H4" s="77" t="s">
        <v>21</v>
      </c>
      <c r="I4" s="77" t="s">
        <v>20</v>
      </c>
      <c r="J4" s="77" t="s">
        <v>19</v>
      </c>
      <c r="K4" s="82" t="str">
        <f>D4</f>
        <v>추경 후
예산(A)</v>
      </c>
      <c r="L4" s="82" t="str">
        <f>E4</f>
        <v>추경 전
예산(B)</v>
      </c>
      <c r="M4" s="81" t="s">
        <v>18</v>
      </c>
      <c r="N4" s="80"/>
    </row>
    <row r="5" spans="1:19" s="3" customFormat="1" ht="17.25" customHeight="1">
      <c r="A5" s="79"/>
      <c r="B5" s="77"/>
      <c r="C5" s="77"/>
      <c r="D5" s="76"/>
      <c r="E5" s="76"/>
      <c r="F5" s="75"/>
      <c r="G5" s="78"/>
      <c r="H5" s="77"/>
      <c r="I5" s="77"/>
      <c r="J5" s="77"/>
      <c r="K5" s="76"/>
      <c r="L5" s="76"/>
      <c r="M5" s="75"/>
      <c r="N5" s="74"/>
    </row>
    <row r="6" spans="1:19" s="3" customFormat="1" ht="36.75" customHeight="1">
      <c r="A6" s="73" t="s">
        <v>17</v>
      </c>
      <c r="B6" s="70"/>
      <c r="C6" s="70"/>
      <c r="D6" s="72">
        <f>D7+D9+D11</f>
        <v>612962000</v>
      </c>
      <c r="E6" s="72">
        <f>E7+E9+E11</f>
        <v>481280000</v>
      </c>
      <c r="F6" s="24">
        <f>D6-E6</f>
        <v>131682000</v>
      </c>
      <c r="G6" s="71"/>
      <c r="H6" s="70" t="s">
        <v>17</v>
      </c>
      <c r="I6" s="70"/>
      <c r="J6" s="70"/>
      <c r="K6" s="34">
        <f>K7+K16</f>
        <v>612962000</v>
      </c>
      <c r="L6" s="34">
        <f>L7+L16</f>
        <v>481280000</v>
      </c>
      <c r="M6" s="24">
        <f>K6-L6</f>
        <v>131682000</v>
      </c>
      <c r="N6" s="23"/>
    </row>
    <row r="7" spans="1:19" s="3" customFormat="1" ht="36.75" customHeight="1">
      <c r="A7" s="61" t="s">
        <v>16</v>
      </c>
      <c r="B7" s="36" t="s">
        <v>16</v>
      </c>
      <c r="C7" s="35" t="s">
        <v>12</v>
      </c>
      <c r="D7" s="34">
        <f>D8</f>
        <v>612852000</v>
      </c>
      <c r="E7" s="34">
        <f>E8</f>
        <v>481170000</v>
      </c>
      <c r="F7" s="69">
        <f>D7-E7</f>
        <v>131682000</v>
      </c>
      <c r="G7" s="68"/>
      <c r="H7" s="36" t="s">
        <v>4</v>
      </c>
      <c r="I7" s="67" t="s">
        <v>12</v>
      </c>
      <c r="J7" s="66"/>
      <c r="K7" s="34">
        <f>K8+K12+K14</f>
        <v>612852000</v>
      </c>
      <c r="L7" s="34">
        <f>L8+L12+L14</f>
        <v>481170000</v>
      </c>
      <c r="M7" s="24">
        <f>K7-L7</f>
        <v>131682000</v>
      </c>
      <c r="N7" s="23"/>
    </row>
    <row r="8" spans="1:19" s="3" customFormat="1" ht="35.25" customHeight="1">
      <c r="A8" s="60"/>
      <c r="B8" s="41"/>
      <c r="C8" s="65" t="s">
        <v>15</v>
      </c>
      <c r="D8" s="64">
        <v>612852000</v>
      </c>
      <c r="E8" s="64">
        <v>481170000</v>
      </c>
      <c r="F8" s="63">
        <f>D8-E8</f>
        <v>131682000</v>
      </c>
      <c r="G8" s="62"/>
      <c r="H8" s="39"/>
      <c r="I8" s="36" t="s">
        <v>14</v>
      </c>
      <c r="J8" s="35" t="s">
        <v>2</v>
      </c>
      <c r="K8" s="34">
        <f>K9+K10+K11</f>
        <v>520314000</v>
      </c>
      <c r="L8" s="34">
        <f>L9+L10+L11</f>
        <v>380998000</v>
      </c>
      <c r="M8" s="24">
        <f>K8-L8</f>
        <v>139316000</v>
      </c>
      <c r="N8" s="23"/>
    </row>
    <row r="9" spans="1:19" s="3" customFormat="1" ht="38.25" customHeight="1">
      <c r="A9" s="61" t="s">
        <v>13</v>
      </c>
      <c r="B9" s="36" t="s">
        <v>13</v>
      </c>
      <c r="C9" s="35" t="s">
        <v>12</v>
      </c>
      <c r="D9" s="34">
        <f>D10+D11</f>
        <v>110000</v>
      </c>
      <c r="E9" s="34">
        <f>E10+E11</f>
        <v>110000</v>
      </c>
      <c r="F9" s="58">
        <f>D9-E9</f>
        <v>0</v>
      </c>
      <c r="G9" s="57"/>
      <c r="H9" s="39"/>
      <c r="I9" s="39"/>
      <c r="J9" s="35" t="s">
        <v>11</v>
      </c>
      <c r="K9" s="34">
        <v>515280000</v>
      </c>
      <c r="L9" s="34">
        <v>374160000</v>
      </c>
      <c r="M9" s="24">
        <f>K9-L9</f>
        <v>141120000</v>
      </c>
      <c r="N9" s="23"/>
    </row>
    <row r="10" spans="1:19" s="3" customFormat="1" ht="39" customHeight="1">
      <c r="A10" s="60"/>
      <c r="B10" s="41"/>
      <c r="C10" s="45" t="s">
        <v>10</v>
      </c>
      <c r="D10" s="59">
        <v>110000</v>
      </c>
      <c r="E10" s="59">
        <v>110000</v>
      </c>
      <c r="F10" s="58">
        <f>D10-E10</f>
        <v>0</v>
      </c>
      <c r="G10" s="57"/>
      <c r="H10" s="39"/>
      <c r="I10" s="39"/>
      <c r="J10" s="45" t="s">
        <v>9</v>
      </c>
      <c r="K10" s="34">
        <v>240000</v>
      </c>
      <c r="L10" s="34">
        <v>1440000</v>
      </c>
      <c r="M10" s="24">
        <f>K10-L10</f>
        <v>-1200000</v>
      </c>
      <c r="N10" s="23"/>
    </row>
    <row r="11" spans="1:19" s="3" customFormat="1" ht="45" customHeight="1">
      <c r="A11" s="51"/>
      <c r="B11" s="56"/>
      <c r="C11" s="55"/>
      <c r="D11" s="15"/>
      <c r="E11" s="54"/>
      <c r="F11" s="53"/>
      <c r="G11" s="52"/>
      <c r="H11" s="18"/>
      <c r="I11" s="41"/>
      <c r="J11" s="45" t="s">
        <v>8</v>
      </c>
      <c r="K11" s="34">
        <v>4794000</v>
      </c>
      <c r="L11" s="34">
        <v>5398000</v>
      </c>
      <c r="M11" s="24">
        <f>K11-L11</f>
        <v>-604000</v>
      </c>
      <c r="N11" s="23"/>
    </row>
    <row r="12" spans="1:19" s="3" customFormat="1" ht="45" customHeight="1">
      <c r="A12" s="51"/>
      <c r="B12" s="32"/>
      <c r="C12" s="50"/>
      <c r="D12" s="49"/>
      <c r="E12" s="48"/>
      <c r="F12" s="47"/>
      <c r="G12" s="46"/>
      <c r="H12" s="18"/>
      <c r="I12" s="36" t="s">
        <v>7</v>
      </c>
      <c r="J12" s="45" t="s">
        <v>6</v>
      </c>
      <c r="K12" s="34">
        <f>K13</f>
        <v>33820000</v>
      </c>
      <c r="L12" s="34">
        <v>31220000</v>
      </c>
      <c r="M12" s="24">
        <f>K12-L12</f>
        <v>2600000</v>
      </c>
      <c r="N12" s="23"/>
      <c r="S12" s="44"/>
    </row>
    <row r="13" spans="1:19" s="3" customFormat="1" ht="45" customHeight="1">
      <c r="A13" s="40"/>
      <c r="B13" s="39"/>
      <c r="C13" s="43"/>
      <c r="D13" s="42"/>
      <c r="E13" s="42"/>
      <c r="F13" s="29"/>
      <c r="G13" s="28"/>
      <c r="H13" s="18"/>
      <c r="I13" s="41"/>
      <c r="J13" s="35" t="s">
        <v>5</v>
      </c>
      <c r="K13" s="34">
        <v>33820000</v>
      </c>
      <c r="L13" s="34">
        <v>31220000</v>
      </c>
      <c r="M13" s="24">
        <f>K13-L13</f>
        <v>2600000</v>
      </c>
      <c r="N13" s="23"/>
    </row>
    <row r="14" spans="1:19" s="3" customFormat="1" ht="45" customHeight="1">
      <c r="A14" s="40"/>
      <c r="B14" s="39"/>
      <c r="C14" s="38"/>
      <c r="D14" s="37"/>
      <c r="E14" s="37"/>
      <c r="F14" s="29"/>
      <c r="G14" s="28"/>
      <c r="H14" s="18"/>
      <c r="I14" s="36" t="s">
        <v>4</v>
      </c>
      <c r="J14" s="35" t="s">
        <v>2</v>
      </c>
      <c r="K14" s="34">
        <f>K15</f>
        <v>58718000</v>
      </c>
      <c r="L14" s="34">
        <f>L15</f>
        <v>68952000</v>
      </c>
      <c r="M14" s="24">
        <f>K14-L14</f>
        <v>-10234000</v>
      </c>
      <c r="N14" s="23"/>
    </row>
    <row r="15" spans="1:19" s="3" customFormat="1" ht="45" customHeight="1">
      <c r="A15" s="33"/>
      <c r="B15" s="32"/>
      <c r="C15" s="30"/>
      <c r="D15" s="31"/>
      <c r="E15" s="30"/>
      <c r="F15" s="29"/>
      <c r="G15" s="28"/>
      <c r="H15" s="27"/>
      <c r="I15" s="26"/>
      <c r="J15" s="25" t="s">
        <v>3</v>
      </c>
      <c r="K15" s="15">
        <v>58718000</v>
      </c>
      <c r="L15" s="15">
        <v>68952000</v>
      </c>
      <c r="M15" s="24">
        <f>K15-L15</f>
        <v>-10234000</v>
      </c>
      <c r="N15" s="23"/>
    </row>
    <row r="16" spans="1:19" s="3" customFormat="1" ht="45" customHeight="1">
      <c r="A16" s="22"/>
      <c r="B16" s="21"/>
      <c r="C16" s="21"/>
      <c r="D16" s="21"/>
      <c r="E16" s="21"/>
      <c r="F16" s="20"/>
      <c r="G16" s="19"/>
      <c r="H16" s="18" t="s">
        <v>1</v>
      </c>
      <c r="I16" s="17" t="s">
        <v>2</v>
      </c>
      <c r="J16" s="16"/>
      <c r="K16" s="15">
        <f>K17</f>
        <v>110000</v>
      </c>
      <c r="L16" s="15">
        <f>L17</f>
        <v>110000</v>
      </c>
      <c r="M16" s="14">
        <f>K16-L16</f>
        <v>0</v>
      </c>
      <c r="N16" s="13"/>
    </row>
    <row r="17" spans="1:14" s="3" customFormat="1" ht="45" customHeight="1" thickBot="1">
      <c r="A17" s="12"/>
      <c r="B17" s="11"/>
      <c r="C17" s="11"/>
      <c r="D17" s="11"/>
      <c r="E17" s="11"/>
      <c r="F17" s="10"/>
      <c r="G17" s="9"/>
      <c r="H17" s="8"/>
      <c r="I17" s="7" t="s">
        <v>1</v>
      </c>
      <c r="J17" s="7" t="s">
        <v>0</v>
      </c>
      <c r="K17" s="6">
        <v>110000</v>
      </c>
      <c r="L17" s="6">
        <v>110000</v>
      </c>
      <c r="M17" s="5">
        <f>K17-L17</f>
        <v>0</v>
      </c>
      <c r="N17" s="4"/>
    </row>
    <row r="18" spans="1:14">
      <c r="A18" s="1"/>
      <c r="B18" s="1"/>
      <c r="C18" s="1"/>
      <c r="D18" s="1"/>
      <c r="E18" s="1"/>
      <c r="F18" s="1"/>
      <c r="G18" s="1"/>
      <c r="H18" s="2"/>
      <c r="I18" s="1"/>
      <c r="J18" s="1"/>
      <c r="K18" s="1"/>
      <c r="L18" s="1"/>
      <c r="M18" s="1"/>
      <c r="N18" s="1"/>
    </row>
  </sheetData>
  <sheetProtection password="E639" sheet="1" formatCells="0" formatColumns="0" formatRows="0" insertColumns="0" insertRows="0" insertHyperlinks="0" deleteColumns="0" deleteRows="0" sort="0" autoFilter="0" pivotTables="0"/>
  <mergeCells count="54">
    <mergeCell ref="A1:N1"/>
    <mergeCell ref="A2:E2"/>
    <mergeCell ref="L2:N2"/>
    <mergeCell ref="A3:G3"/>
    <mergeCell ref="H3:N3"/>
    <mergeCell ref="L4:L5"/>
    <mergeCell ref="B4:B5"/>
    <mergeCell ref="K4:K5"/>
    <mergeCell ref="M4:N5"/>
    <mergeCell ref="D4:D5"/>
    <mergeCell ref="M17:N17"/>
    <mergeCell ref="M16:N16"/>
    <mergeCell ref="H4:H5"/>
    <mergeCell ref="M15:N15"/>
    <mergeCell ref="M8:N8"/>
    <mergeCell ref="M6:N6"/>
    <mergeCell ref="I4:I5"/>
    <mergeCell ref="M13:N13"/>
    <mergeCell ref="M12:N12"/>
    <mergeCell ref="M14:N14"/>
    <mergeCell ref="E4:E5"/>
    <mergeCell ref="A6:C6"/>
    <mergeCell ref="H6:J6"/>
    <mergeCell ref="F6:G6"/>
    <mergeCell ref="F4:G5"/>
    <mergeCell ref="C4:C5"/>
    <mergeCell ref="A4:A5"/>
    <mergeCell ref="J4:J5"/>
    <mergeCell ref="F17:G17"/>
    <mergeCell ref="F10:G10"/>
    <mergeCell ref="F11:G11"/>
    <mergeCell ref="I12:I13"/>
    <mergeCell ref="H7:H15"/>
    <mergeCell ref="I8:I11"/>
    <mergeCell ref="I7:J7"/>
    <mergeCell ref="I14:I15"/>
    <mergeCell ref="H16:H17"/>
    <mergeCell ref="I16:J16"/>
    <mergeCell ref="A13:A14"/>
    <mergeCell ref="B9:B10"/>
    <mergeCell ref="B13:B14"/>
    <mergeCell ref="F16:G16"/>
    <mergeCell ref="F14:G14"/>
    <mergeCell ref="F15:G15"/>
    <mergeCell ref="F13:G13"/>
    <mergeCell ref="F12:G12"/>
    <mergeCell ref="A7:A8"/>
    <mergeCell ref="B7:B8"/>
    <mergeCell ref="A9:A10"/>
    <mergeCell ref="M11:N11"/>
    <mergeCell ref="M7:N7"/>
    <mergeCell ref="M10:N10"/>
    <mergeCell ref="M9:N9"/>
    <mergeCell ref="F9:G9"/>
  </mergeCells>
  <phoneticPr fontId="2" type="noConversion"/>
  <pageMargins left="0.31" right="0.19685039370078741" top="0.76" bottom="0.87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 기본 총괄조서</vt:lpstr>
      <vt:lpstr>' 기본 총괄조서'!Print_Area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2017-05-13T09:52:27Z</dcterms:created>
  <dcterms:modified xsi:type="dcterms:W3CDTF">2017-05-13T09:53:32Z</dcterms:modified>
</cp:coreProperties>
</file>