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8195" windowHeight="11820"/>
  </bookViews>
  <sheets>
    <sheet name="세입세출총괄예산" sheetId="1" r:id="rId1"/>
  </sheets>
  <calcPr calcId="125725"/>
</workbook>
</file>

<file path=xl/calcChain.xml><?xml version="1.0" encoding="utf-8"?>
<calcChain xmlns="http://schemas.openxmlformats.org/spreadsheetml/2006/main">
  <c r="F8" i="1"/>
  <c r="E7"/>
  <c r="E6" s="1"/>
  <c r="D7"/>
  <c r="L14"/>
  <c r="L8"/>
  <c r="L12"/>
  <c r="L7" s="1"/>
  <c r="L6" s="1"/>
  <c r="K14"/>
  <c r="K12"/>
  <c r="K8"/>
  <c r="K7" s="1"/>
  <c r="D6"/>
  <c r="F6" s="1"/>
  <c r="M16" l="1"/>
  <c r="M10"/>
  <c r="F12"/>
  <c r="F11"/>
  <c r="F10"/>
  <c r="M12"/>
  <c r="M4"/>
  <c r="L4"/>
  <c r="K4"/>
  <c r="M13" l="1"/>
  <c r="M11"/>
  <c r="M14"/>
  <c r="M15"/>
  <c r="M9" l="1"/>
  <c r="F7"/>
  <c r="M8" l="1"/>
  <c r="M7" l="1"/>
  <c r="K6"/>
  <c r="M6" s="1"/>
</calcChain>
</file>

<file path=xl/sharedStrings.xml><?xml version="1.0" encoding="utf-8"?>
<sst xmlns="http://schemas.openxmlformats.org/spreadsheetml/2006/main" count="45" uniqueCount="34">
  <si>
    <t>노인돌봄기본서비스</t>
  </si>
  <si>
    <t xml:space="preserve">  (단 위 : 천 원)</t>
  </si>
  <si>
    <t>세          입</t>
  </si>
  <si>
    <t>세              출</t>
  </si>
  <si>
    <t>관</t>
  </si>
  <si>
    <t>항</t>
  </si>
  <si>
    <t>목</t>
  </si>
  <si>
    <t>계</t>
  </si>
  <si>
    <t>사업비</t>
  </si>
  <si>
    <t>  계</t>
  </si>
  <si>
    <t>인
건
비</t>
  </si>
  <si>
    <t>소  계</t>
  </si>
  <si>
    <t>급여</t>
  </si>
  <si>
    <t>제수당</t>
  </si>
  <si>
    <t>잡수입</t>
  </si>
  <si>
    <t>기타후생경비</t>
  </si>
  <si>
    <t>퇴
직
금</t>
  </si>
  <si>
    <t>퇴직금및
퇴직적립금</t>
  </si>
  <si>
    <t xml:space="preserve">2014년 세입세출총괄예산 </t>
    <phoneticPr fontId="17" type="noConversion"/>
  </si>
  <si>
    <t>보
조
금
수
입</t>
    <phoneticPr fontId="17" type="noConversion"/>
  </si>
  <si>
    <t>국고
보조금</t>
    <phoneticPr fontId="17" type="noConversion"/>
  </si>
  <si>
    <t>추경후
예산(A)</t>
    <phoneticPr fontId="17" type="noConversion"/>
  </si>
  <si>
    <t>추경전
예산(B)</t>
    <phoneticPr fontId="17" type="noConversion"/>
  </si>
  <si>
    <t>증감 
(A)-(B)</t>
    <phoneticPr fontId="17" type="noConversion"/>
  </si>
  <si>
    <t>이월금</t>
    <phoneticPr fontId="17" type="noConversion"/>
  </si>
  <si>
    <t>기타예금이자수입</t>
    <phoneticPr fontId="17" type="noConversion"/>
  </si>
  <si>
    <t>이월금</t>
    <phoneticPr fontId="17" type="noConversion"/>
  </si>
  <si>
    <t>전년도
이월금</t>
    <phoneticPr fontId="17" type="noConversion"/>
  </si>
  <si>
    <t>잡지출</t>
    <phoneticPr fontId="17" type="noConversion"/>
  </si>
  <si>
    <t>사업비</t>
    <phoneticPr fontId="17" type="noConversion"/>
  </si>
  <si>
    <t>노인돌봄
기본서비스
사업비</t>
    <phoneticPr fontId="17" type="noConversion"/>
  </si>
  <si>
    <t>후원금 
수입</t>
    <phoneticPr fontId="17" type="noConversion"/>
  </si>
  <si>
    <t>후원금
수입</t>
    <phoneticPr fontId="17" type="noConversion"/>
  </si>
  <si>
    <t>지정후원금</t>
    <phoneticPr fontId="17" type="noConversion"/>
  </si>
</sst>
</file>

<file path=xl/styles.xml><?xml version="1.0" encoding="utf-8"?>
<styleSheet xmlns="http://schemas.openxmlformats.org/spreadsheetml/2006/main">
  <numFmts count="4">
    <numFmt numFmtId="41" formatCode="_-* #,##0_-;\-* #,##0_-;_-* &quot;-&quot;_-;_-@_-"/>
    <numFmt numFmtId="176" formatCode="#,##0_ "/>
    <numFmt numFmtId="177" formatCode="#,##0_);[Red]\(#,##0\)"/>
    <numFmt numFmtId="178" formatCode="0_);[Red]\(0\)"/>
  </numFmts>
  <fonts count="20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2"/>
      <name val="굴림"/>
      <family val="3"/>
      <charset val="129"/>
    </font>
    <font>
      <sz val="12"/>
      <color indexed="8"/>
      <name val="한양신명조"/>
      <family val="3"/>
      <charset val="129"/>
    </font>
    <font>
      <sz val="9"/>
      <name val="돋움"/>
      <family val="3"/>
      <charset val="129"/>
    </font>
    <font>
      <sz val="12"/>
      <name val="돋움"/>
      <family val="3"/>
      <charset val="129"/>
    </font>
    <font>
      <b/>
      <sz val="15"/>
      <name val="굴림"/>
      <family val="3"/>
      <charset val="129"/>
    </font>
    <font>
      <sz val="10"/>
      <name val="굴림"/>
      <family val="3"/>
      <charset val="129"/>
    </font>
    <font>
      <sz val="10"/>
      <color indexed="8"/>
      <name val="굴림"/>
      <family val="3"/>
      <charset val="129"/>
    </font>
    <font>
      <sz val="10"/>
      <color indexed="8"/>
      <name val="굴림체"/>
      <family val="3"/>
      <charset val="129"/>
    </font>
    <font>
      <sz val="11"/>
      <name val="굴림체"/>
      <family val="3"/>
      <charset val="129"/>
    </font>
    <font>
      <sz val="10"/>
      <name val="돋움"/>
      <family val="3"/>
      <charset val="129"/>
    </font>
    <font>
      <sz val="11"/>
      <color indexed="8"/>
      <name val="굴림"/>
      <family val="3"/>
      <charset val="129"/>
    </font>
    <font>
      <b/>
      <sz val="11"/>
      <color indexed="8"/>
      <name val="굴림"/>
      <family val="3"/>
      <charset val="129"/>
    </font>
    <font>
      <sz val="12"/>
      <color indexed="8"/>
      <name val="굴림체"/>
      <family val="3"/>
      <charset val="129"/>
    </font>
    <font>
      <sz val="11"/>
      <color indexed="8"/>
      <name val="한양신명조"/>
      <family val="3"/>
      <charset val="129"/>
    </font>
    <font>
      <sz val="12"/>
      <color indexed="8"/>
      <name val="굴림"/>
      <family val="3"/>
      <charset val="129"/>
    </font>
    <font>
      <sz val="8"/>
      <name val="맑은 고딕"/>
      <family val="2"/>
      <charset val="129"/>
      <scheme val="minor"/>
    </font>
    <font>
      <sz val="9"/>
      <color indexed="8"/>
      <name val="한양신명조"/>
      <family val="3"/>
      <charset val="129"/>
    </font>
    <font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0" fillId="0" borderId="0">
      <alignment vertical="center"/>
    </xf>
  </cellStyleXfs>
  <cellXfs count="89">
    <xf numFmtId="0" fontId="0" fillId="0" borderId="0" xfId="0">
      <alignment vertical="center"/>
    </xf>
    <xf numFmtId="0" fontId="1" fillId="0" borderId="0" xfId="1">
      <alignment vertical="center"/>
    </xf>
    <xf numFmtId="0" fontId="2" fillId="0" borderId="0" xfId="1" applyFont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11" fillId="0" borderId="2" xfId="1" applyFont="1" applyBorder="1">
      <alignment vertical="center"/>
    </xf>
    <xf numFmtId="0" fontId="11" fillId="0" borderId="6" xfId="1" applyFont="1" applyBorder="1">
      <alignment vertical="center"/>
    </xf>
    <xf numFmtId="0" fontId="12" fillId="0" borderId="10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177" fontId="16" fillId="0" borderId="8" xfId="1" applyNumberFormat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176" fontId="16" fillId="0" borderId="8" xfId="2" applyNumberFormat="1" applyFont="1" applyBorder="1" applyAlignment="1">
      <alignment horizontal="center" vertical="center" wrapText="1"/>
    </xf>
    <xf numFmtId="176" fontId="3" fillId="0" borderId="8" xfId="2" applyNumberFormat="1" applyFont="1" applyBorder="1" applyAlignment="1">
      <alignment horizontal="center" vertical="center" wrapText="1"/>
    </xf>
    <xf numFmtId="177" fontId="16" fillId="0" borderId="8" xfId="2" applyNumberFormat="1" applyFont="1" applyBorder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0" fontId="2" fillId="0" borderId="0" xfId="1" applyNumberFormat="1" applyFont="1" applyAlignment="1">
      <alignment horizontal="center" vertical="center" wrapText="1"/>
    </xf>
    <xf numFmtId="0" fontId="11" fillId="0" borderId="8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  <xf numFmtId="0" fontId="15" fillId="0" borderId="8" xfId="1" applyFont="1" applyBorder="1" applyAlignment="1">
      <alignment horizontal="center" vertical="center" wrapText="1"/>
    </xf>
    <xf numFmtId="0" fontId="18" fillId="0" borderId="3" xfId="1" applyFont="1" applyBorder="1" applyAlignment="1">
      <alignment horizontal="center" vertical="center" wrapText="1"/>
    </xf>
    <xf numFmtId="176" fontId="3" fillId="0" borderId="3" xfId="2" applyNumberFormat="1" applyFont="1" applyBorder="1" applyAlignment="1">
      <alignment horizontal="center" vertical="center" wrapText="1"/>
    </xf>
    <xf numFmtId="178" fontId="0" fillId="0" borderId="12" xfId="0" applyNumberForma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 wrapText="1"/>
    </xf>
    <xf numFmtId="0" fontId="19" fillId="0" borderId="30" xfId="0" applyFont="1" applyBorder="1" applyAlignment="1">
      <alignment horizontal="center" vertical="center"/>
    </xf>
    <xf numFmtId="0" fontId="1" fillId="0" borderId="3" xfId="1" applyFont="1" applyBorder="1" applyAlignment="1">
      <alignment horizontal="center" vertical="center" wrapText="1"/>
    </xf>
    <xf numFmtId="3" fontId="5" fillId="0" borderId="3" xfId="1" applyNumberFormat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 wrapText="1"/>
    </xf>
    <xf numFmtId="0" fontId="11" fillId="0" borderId="3" xfId="1" applyFont="1" applyBorder="1">
      <alignment vertical="center"/>
    </xf>
    <xf numFmtId="0" fontId="11" fillId="0" borderId="5" xfId="1" applyFont="1" applyBorder="1">
      <alignment vertical="center"/>
    </xf>
    <xf numFmtId="0" fontId="0" fillId="0" borderId="7" xfId="0" applyBorder="1">
      <alignment vertical="center"/>
    </xf>
    <xf numFmtId="0" fontId="0" fillId="0" borderId="4" xfId="0" applyBorder="1">
      <alignment vertical="center"/>
    </xf>
    <xf numFmtId="0" fontId="12" fillId="0" borderId="17" xfId="1" applyFont="1" applyBorder="1" applyAlignment="1">
      <alignment horizontal="center" vertical="center" wrapText="1"/>
    </xf>
    <xf numFmtId="0" fontId="12" fillId="0" borderId="25" xfId="1" applyFont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0" fontId="15" fillId="0" borderId="23" xfId="1" applyFont="1" applyBorder="1" applyAlignment="1">
      <alignment horizontal="center" vertical="center" wrapText="1"/>
    </xf>
    <xf numFmtId="176" fontId="14" fillId="0" borderId="13" xfId="2" applyNumberFormat="1" applyFont="1" applyBorder="1" applyAlignment="1">
      <alignment horizontal="center" vertical="center" wrapText="1"/>
    </xf>
    <xf numFmtId="176" fontId="14" fillId="0" borderId="10" xfId="2" applyNumberFormat="1" applyFont="1" applyBorder="1" applyAlignment="1">
      <alignment horizontal="center" vertical="center" wrapText="1"/>
    </xf>
    <xf numFmtId="0" fontId="13" fillId="2" borderId="8" xfId="1" applyFont="1" applyFill="1" applyBorder="1" applyAlignment="1">
      <alignment horizontal="center" vertical="center" wrapText="1"/>
    </xf>
    <xf numFmtId="0" fontId="13" fillId="2" borderId="14" xfId="1" applyFont="1" applyFill="1" applyBorder="1" applyAlignment="1">
      <alignment horizontal="center" vertical="center" wrapText="1"/>
    </xf>
    <xf numFmtId="0" fontId="13" fillId="2" borderId="17" xfId="1" applyFont="1" applyFill="1" applyBorder="1" applyAlignment="1">
      <alignment horizontal="center" vertical="center" wrapText="1"/>
    </xf>
    <xf numFmtId="0" fontId="13" fillId="2" borderId="20" xfId="1" applyFont="1" applyFill="1" applyBorder="1" applyAlignment="1">
      <alignment horizontal="center" vertical="center" wrapText="1"/>
    </xf>
    <xf numFmtId="0" fontId="13" fillId="2" borderId="25" xfId="1" applyFont="1" applyFill="1" applyBorder="1" applyAlignment="1">
      <alignment horizontal="center" vertical="center" wrapText="1"/>
    </xf>
    <xf numFmtId="0" fontId="12" fillId="0" borderId="11" xfId="1" applyFont="1" applyBorder="1" applyAlignment="1">
      <alignment horizontal="center" vertical="center" wrapText="1"/>
    </xf>
    <xf numFmtId="0" fontId="12" fillId="0" borderId="8" xfId="1" applyFont="1" applyBorder="1" applyAlignment="1">
      <alignment horizontal="center" vertical="center" wrapText="1"/>
    </xf>
    <xf numFmtId="0" fontId="15" fillId="0" borderId="8" xfId="1" applyFont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12" fillId="0" borderId="6" xfId="1" applyFont="1" applyBorder="1" applyAlignment="1">
      <alignment horizontal="center" vertical="center" wrapText="1"/>
    </xf>
    <xf numFmtId="0" fontId="12" fillId="0" borderId="27" xfId="1" applyFont="1" applyBorder="1" applyAlignment="1">
      <alignment horizontal="center" vertical="center" wrapText="1"/>
    </xf>
    <xf numFmtId="177" fontId="16" fillId="0" borderId="13" xfId="1" applyNumberFormat="1" applyFont="1" applyBorder="1" applyAlignment="1">
      <alignment horizontal="center" vertical="center" wrapText="1"/>
    </xf>
    <xf numFmtId="177" fontId="16" fillId="0" borderId="10" xfId="1" applyNumberFormat="1" applyFont="1" applyBorder="1" applyAlignment="1">
      <alignment horizontal="center" vertical="center" wrapText="1"/>
    </xf>
    <xf numFmtId="0" fontId="15" fillId="0" borderId="9" xfId="1" applyFont="1" applyBorder="1" applyAlignment="1">
      <alignment horizontal="center" vertical="center" wrapText="1"/>
    </xf>
    <xf numFmtId="0" fontId="12" fillId="0" borderId="3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12" fillId="0" borderId="23" xfId="1" applyFont="1" applyBorder="1" applyAlignment="1">
      <alignment horizontal="center" vertical="center" wrapText="1"/>
    </xf>
    <xf numFmtId="177" fontId="16" fillId="0" borderId="14" xfId="2" applyNumberFormat="1" applyFont="1" applyBorder="1" applyAlignment="1">
      <alignment horizontal="center" vertical="center" wrapText="1"/>
    </xf>
    <xf numFmtId="177" fontId="16" fillId="0" borderId="17" xfId="2" applyNumberFormat="1" applyFont="1" applyBorder="1" applyAlignment="1">
      <alignment horizontal="center" vertical="center" wrapText="1"/>
    </xf>
    <xf numFmtId="177" fontId="16" fillId="0" borderId="20" xfId="2" applyNumberFormat="1" applyFont="1" applyBorder="1" applyAlignment="1">
      <alignment horizontal="center" vertical="center" wrapText="1"/>
    </xf>
    <xf numFmtId="177" fontId="16" fillId="0" borderId="25" xfId="2" applyNumberFormat="1" applyFont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13" fillId="2" borderId="23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2" fillId="0" borderId="0" xfId="1" applyFont="1" applyBorder="1" applyAlignment="1">
      <alignment horizontal="left" vertical="center" wrapText="1"/>
    </xf>
    <xf numFmtId="0" fontId="7" fillId="0" borderId="1" xfId="1" applyFont="1" applyBorder="1" applyAlignment="1">
      <alignment horizontal="right" vertical="center" wrapText="1"/>
    </xf>
    <xf numFmtId="0" fontId="13" fillId="2" borderId="22" xfId="1" applyFont="1" applyFill="1" applyBorder="1" applyAlignment="1">
      <alignment horizontal="center" vertical="center" wrapText="1"/>
    </xf>
    <xf numFmtId="0" fontId="13" fillId="2" borderId="21" xfId="1" applyFont="1" applyFill="1" applyBorder="1" applyAlignment="1">
      <alignment horizontal="center" vertical="center" wrapText="1"/>
    </xf>
    <xf numFmtId="0" fontId="13" fillId="2" borderId="28" xfId="1" applyFont="1" applyFill="1" applyBorder="1" applyAlignment="1">
      <alignment horizontal="center" vertical="center" wrapText="1"/>
    </xf>
    <xf numFmtId="0" fontId="13" fillId="2" borderId="31" xfId="1" applyFont="1" applyFill="1" applyBorder="1" applyAlignment="1">
      <alignment horizontal="center" vertical="center" wrapText="1"/>
    </xf>
    <xf numFmtId="0" fontId="13" fillId="2" borderId="29" xfId="1" applyFont="1" applyFill="1" applyBorder="1" applyAlignment="1">
      <alignment horizontal="center" vertical="center" wrapText="1"/>
    </xf>
    <xf numFmtId="0" fontId="13" fillId="2" borderId="11" xfId="1" applyFont="1" applyFill="1" applyBorder="1" applyAlignment="1">
      <alignment horizontal="center" vertical="center" wrapText="1"/>
    </xf>
    <xf numFmtId="176" fontId="14" fillId="0" borderId="19" xfId="2" applyNumberFormat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41" fontId="14" fillId="0" borderId="13" xfId="2" applyFont="1" applyBorder="1" applyAlignment="1">
      <alignment horizontal="center" vertical="center" wrapText="1"/>
    </xf>
    <xf numFmtId="41" fontId="14" fillId="0" borderId="10" xfId="2" applyFont="1" applyBorder="1" applyAlignment="1">
      <alignment horizontal="center" vertical="center" wrapText="1"/>
    </xf>
    <xf numFmtId="177" fontId="16" fillId="0" borderId="3" xfId="2" applyNumberFormat="1" applyFont="1" applyBorder="1" applyAlignment="1">
      <alignment horizontal="center" vertical="center" wrapText="1"/>
    </xf>
    <xf numFmtId="177" fontId="16" fillId="0" borderId="23" xfId="2" applyNumberFormat="1" applyFont="1" applyBorder="1" applyAlignment="1">
      <alignment horizontal="center" vertical="center" wrapText="1"/>
    </xf>
    <xf numFmtId="177" fontId="14" fillId="0" borderId="13" xfId="2" applyNumberFormat="1" applyFont="1" applyBorder="1" applyAlignment="1">
      <alignment horizontal="center" vertical="center" wrapText="1"/>
    </xf>
    <xf numFmtId="0" fontId="14" fillId="0" borderId="10" xfId="2" applyNumberFormat="1" applyFont="1" applyBorder="1" applyAlignment="1">
      <alignment horizontal="center" vertical="center" wrapText="1"/>
    </xf>
    <xf numFmtId="3" fontId="9" fillId="0" borderId="14" xfId="2" applyNumberFormat="1" applyFont="1" applyBorder="1" applyAlignment="1">
      <alignment horizontal="center" vertical="center" wrapText="1"/>
    </xf>
    <xf numFmtId="0" fontId="9" fillId="0" borderId="17" xfId="2" applyNumberFormat="1" applyFont="1" applyBorder="1" applyAlignment="1">
      <alignment horizontal="center" vertical="center" wrapText="1"/>
    </xf>
    <xf numFmtId="176" fontId="14" fillId="0" borderId="26" xfId="2" applyNumberFormat="1" applyFont="1" applyBorder="1" applyAlignment="1">
      <alignment horizontal="center" vertical="center" wrapText="1"/>
    </xf>
    <xf numFmtId="176" fontId="14" fillId="0" borderId="24" xfId="2" applyNumberFormat="1" applyFont="1" applyBorder="1" applyAlignment="1">
      <alignment horizontal="center" vertical="center" wrapText="1"/>
    </xf>
    <xf numFmtId="0" fontId="11" fillId="0" borderId="14" xfId="1" applyNumberFormat="1" applyFont="1" applyBorder="1" applyAlignment="1">
      <alignment horizontal="center" vertical="center"/>
    </xf>
    <xf numFmtId="0" fontId="11" fillId="0" borderId="17" xfId="1" applyNumberFormat="1" applyFont="1" applyBorder="1" applyAlignment="1">
      <alignment horizontal="center" vertical="center"/>
    </xf>
    <xf numFmtId="0" fontId="11" fillId="0" borderId="15" xfId="1" applyNumberFormat="1" applyFont="1" applyBorder="1" applyAlignment="1">
      <alignment horizontal="center" vertical="center"/>
    </xf>
    <xf numFmtId="0" fontId="11" fillId="0" borderId="9" xfId="1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</cellXfs>
  <cellStyles count="5">
    <cellStyle name="쉼표 [0] 2" xfId="3"/>
    <cellStyle name="쉼표 [0] 3" xfId="2"/>
    <cellStyle name="표준" xfId="0" builtinId="0"/>
    <cellStyle name="표준 2" xfId="4"/>
    <cellStyle name="표준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6"/>
  <sheetViews>
    <sheetView tabSelected="1" workbookViewId="0">
      <selection activeCell="D7" sqref="D7"/>
    </sheetView>
  </sheetViews>
  <sheetFormatPr defaultRowHeight="16.5"/>
  <cols>
    <col min="4" max="4" width="10.625" customWidth="1"/>
    <col min="5" max="5" width="10.375" customWidth="1"/>
    <col min="6" max="6" width="7.125" customWidth="1"/>
    <col min="7" max="7" width="3" customWidth="1"/>
    <col min="11" max="11" width="10.375" customWidth="1"/>
    <col min="12" max="12" width="11" customWidth="1"/>
    <col min="13" max="13" width="7.375" customWidth="1"/>
    <col min="14" max="14" width="3.125" customWidth="1"/>
  </cols>
  <sheetData>
    <row r="1" spans="1:14" ht="19.5">
      <c r="A1" s="61" t="s">
        <v>18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</row>
    <row r="2" spans="1:14" ht="17.25" thickBot="1">
      <c r="A2" s="62" t="s">
        <v>0</v>
      </c>
      <c r="B2" s="62"/>
      <c r="C2" s="62"/>
      <c r="D2" s="62"/>
      <c r="E2" s="62"/>
      <c r="F2" s="14"/>
      <c r="G2" s="1"/>
      <c r="H2" s="1"/>
      <c r="I2" s="1"/>
      <c r="J2" s="2"/>
      <c r="K2" s="2"/>
      <c r="L2" s="63" t="s">
        <v>1</v>
      </c>
      <c r="M2" s="63"/>
      <c r="N2" s="63"/>
    </row>
    <row r="3" spans="1:14">
      <c r="A3" s="68" t="s">
        <v>2</v>
      </c>
      <c r="B3" s="66"/>
      <c r="C3" s="66"/>
      <c r="D3" s="66"/>
      <c r="E3" s="66"/>
      <c r="F3" s="66"/>
      <c r="G3" s="66"/>
      <c r="H3" s="66" t="s">
        <v>3</v>
      </c>
      <c r="I3" s="66"/>
      <c r="J3" s="66"/>
      <c r="K3" s="66"/>
      <c r="L3" s="66"/>
      <c r="M3" s="66"/>
      <c r="N3" s="67"/>
    </row>
    <row r="4" spans="1:14" ht="24.75" customHeight="1">
      <c r="A4" s="69" t="s">
        <v>4</v>
      </c>
      <c r="B4" s="38" t="s">
        <v>5</v>
      </c>
      <c r="C4" s="38" t="s">
        <v>6</v>
      </c>
      <c r="D4" s="59" t="s">
        <v>21</v>
      </c>
      <c r="E4" s="59" t="s">
        <v>22</v>
      </c>
      <c r="F4" s="39" t="s">
        <v>23</v>
      </c>
      <c r="G4" s="40"/>
      <c r="H4" s="38" t="s">
        <v>4</v>
      </c>
      <c r="I4" s="38" t="s">
        <v>5</v>
      </c>
      <c r="J4" s="38" t="s">
        <v>6</v>
      </c>
      <c r="K4" s="59" t="str">
        <f>D4</f>
        <v>추경후
예산(A)</v>
      </c>
      <c r="L4" s="59" t="str">
        <f>E4</f>
        <v>추경전
예산(B)</v>
      </c>
      <c r="M4" s="39" t="str">
        <f>F4</f>
        <v>증감 
(A)-(B)</v>
      </c>
      <c r="N4" s="64"/>
    </row>
    <row r="5" spans="1:14" ht="24.75" customHeight="1">
      <c r="A5" s="69"/>
      <c r="B5" s="38"/>
      <c r="C5" s="38"/>
      <c r="D5" s="60"/>
      <c r="E5" s="60"/>
      <c r="F5" s="41"/>
      <c r="G5" s="42"/>
      <c r="H5" s="38"/>
      <c r="I5" s="38"/>
      <c r="J5" s="38"/>
      <c r="K5" s="60"/>
      <c r="L5" s="60"/>
      <c r="M5" s="41"/>
      <c r="N5" s="65"/>
    </row>
    <row r="6" spans="1:14" ht="34.5" customHeight="1">
      <c r="A6" s="43" t="s">
        <v>7</v>
      </c>
      <c r="B6" s="44"/>
      <c r="C6" s="44"/>
      <c r="D6" s="8">
        <f>D7+D10+D11+D12</f>
        <v>481209</v>
      </c>
      <c r="E6" s="8">
        <f>E7+E10+E11+E12</f>
        <v>446707</v>
      </c>
      <c r="F6" s="49">
        <f>D6-E6</f>
        <v>34502</v>
      </c>
      <c r="G6" s="50"/>
      <c r="H6" s="45" t="s">
        <v>7</v>
      </c>
      <c r="I6" s="45"/>
      <c r="J6" s="45"/>
      <c r="K6" s="10">
        <f>K7+K16</f>
        <v>481209</v>
      </c>
      <c r="L6" s="10">
        <f>L7+L16</f>
        <v>446707</v>
      </c>
      <c r="M6" s="36">
        <f>K6-L6</f>
        <v>34502</v>
      </c>
      <c r="N6" s="70"/>
    </row>
    <row r="7" spans="1:14" ht="31.5" customHeight="1">
      <c r="A7" s="46" t="s">
        <v>19</v>
      </c>
      <c r="B7" s="52" t="s">
        <v>19</v>
      </c>
      <c r="C7" s="6" t="s">
        <v>7</v>
      </c>
      <c r="D7" s="8">
        <f>D8</f>
        <v>481170</v>
      </c>
      <c r="E7" s="8">
        <f>E8</f>
        <v>446687</v>
      </c>
      <c r="F7" s="73">
        <f>D7-E7</f>
        <v>34483</v>
      </c>
      <c r="G7" s="74"/>
      <c r="H7" s="33" t="s">
        <v>8</v>
      </c>
      <c r="I7" s="45" t="s">
        <v>9</v>
      </c>
      <c r="J7" s="45"/>
      <c r="K7" s="11">
        <f>K8+K12+K14</f>
        <v>481189</v>
      </c>
      <c r="L7" s="11">
        <f>L8+L12+L14</f>
        <v>446707</v>
      </c>
      <c r="M7" s="36">
        <f t="shared" ref="M7:M16" si="0">K7-L7</f>
        <v>34482</v>
      </c>
      <c r="N7" s="70"/>
    </row>
    <row r="8" spans="1:14" ht="31.5" customHeight="1">
      <c r="A8" s="47"/>
      <c r="B8" s="53"/>
      <c r="C8" s="31" t="s">
        <v>20</v>
      </c>
      <c r="D8" s="75">
        <v>481170</v>
      </c>
      <c r="E8" s="75">
        <v>446687</v>
      </c>
      <c r="F8" s="55">
        <f>D8-E8</f>
        <v>34483</v>
      </c>
      <c r="G8" s="56"/>
      <c r="H8" s="34"/>
      <c r="I8" s="33" t="s">
        <v>10</v>
      </c>
      <c r="J8" s="17" t="s">
        <v>11</v>
      </c>
      <c r="K8" s="10">
        <f>K9+K10+K11</f>
        <v>381071</v>
      </c>
      <c r="L8" s="10">
        <f>L9+L10+L11</f>
        <v>376084</v>
      </c>
      <c r="M8" s="36">
        <f t="shared" si="0"/>
        <v>4987</v>
      </c>
      <c r="N8" s="70"/>
    </row>
    <row r="9" spans="1:14" ht="31.5" customHeight="1">
      <c r="A9" s="48"/>
      <c r="B9" s="54"/>
      <c r="C9" s="32"/>
      <c r="D9" s="76"/>
      <c r="E9" s="76"/>
      <c r="F9" s="57"/>
      <c r="G9" s="58"/>
      <c r="H9" s="34"/>
      <c r="I9" s="34"/>
      <c r="J9" s="17" t="s">
        <v>12</v>
      </c>
      <c r="K9" s="11">
        <v>375560</v>
      </c>
      <c r="L9" s="11">
        <v>372000</v>
      </c>
      <c r="M9" s="36">
        <f t="shared" si="0"/>
        <v>3560</v>
      </c>
      <c r="N9" s="70"/>
    </row>
    <row r="10" spans="1:14" ht="39.75" customHeight="1">
      <c r="A10" s="7" t="s">
        <v>31</v>
      </c>
      <c r="B10" s="3" t="s">
        <v>32</v>
      </c>
      <c r="C10" s="15" t="s">
        <v>33</v>
      </c>
      <c r="D10" s="12">
        <v>0</v>
      </c>
      <c r="E10" s="12">
        <v>0</v>
      </c>
      <c r="F10" s="36">
        <f>D10-E10</f>
        <v>0</v>
      </c>
      <c r="G10" s="37"/>
      <c r="H10" s="34"/>
      <c r="I10" s="34"/>
      <c r="J10" s="13" t="s">
        <v>13</v>
      </c>
      <c r="K10" s="11">
        <v>0</v>
      </c>
      <c r="L10" s="11">
        <v>4084</v>
      </c>
      <c r="M10" s="36">
        <f t="shared" si="0"/>
        <v>-4084</v>
      </c>
      <c r="N10" s="70"/>
    </row>
    <row r="11" spans="1:14" ht="38.25" customHeight="1">
      <c r="A11" s="7" t="s">
        <v>24</v>
      </c>
      <c r="B11" s="3" t="s">
        <v>26</v>
      </c>
      <c r="C11" s="9" t="s">
        <v>27</v>
      </c>
      <c r="D11" s="12">
        <v>19</v>
      </c>
      <c r="E11" s="12">
        <v>0</v>
      </c>
      <c r="F11" s="77">
        <f>D11-E11</f>
        <v>19</v>
      </c>
      <c r="G11" s="78"/>
      <c r="H11" s="34"/>
      <c r="I11" s="35"/>
      <c r="J11" s="13" t="s">
        <v>15</v>
      </c>
      <c r="K11" s="11">
        <v>5511</v>
      </c>
      <c r="L11" s="11">
        <v>0</v>
      </c>
      <c r="M11" s="36">
        <f t="shared" si="0"/>
        <v>5511</v>
      </c>
      <c r="N11" s="70"/>
    </row>
    <row r="12" spans="1:14" ht="30" customHeight="1">
      <c r="A12" s="22" t="s">
        <v>14</v>
      </c>
      <c r="B12" s="26" t="s">
        <v>14</v>
      </c>
      <c r="C12" s="24" t="s">
        <v>25</v>
      </c>
      <c r="D12" s="25">
        <v>20</v>
      </c>
      <c r="E12" s="25">
        <v>20</v>
      </c>
      <c r="F12" s="79">
        <f>D12-E12</f>
        <v>0</v>
      </c>
      <c r="G12" s="80"/>
      <c r="H12" s="34"/>
      <c r="I12" s="33" t="s">
        <v>16</v>
      </c>
      <c r="J12" s="17" t="s">
        <v>11</v>
      </c>
      <c r="K12" s="11">
        <f>K13</f>
        <v>31220</v>
      </c>
      <c r="L12" s="11">
        <f>L13</f>
        <v>31120</v>
      </c>
      <c r="M12" s="36">
        <f t="shared" si="0"/>
        <v>100</v>
      </c>
      <c r="N12" s="70"/>
    </row>
    <row r="13" spans="1:14" ht="58.5" customHeight="1">
      <c r="A13" s="28"/>
      <c r="B13" s="27"/>
      <c r="C13" s="27"/>
      <c r="D13" s="27"/>
      <c r="E13" s="27"/>
      <c r="F13" s="83"/>
      <c r="G13" s="84"/>
      <c r="H13" s="51"/>
      <c r="I13" s="35"/>
      <c r="J13" s="16" t="s">
        <v>17</v>
      </c>
      <c r="K13" s="11">
        <v>31220</v>
      </c>
      <c r="L13" s="11">
        <v>31120</v>
      </c>
      <c r="M13" s="36">
        <f t="shared" si="0"/>
        <v>100</v>
      </c>
      <c r="N13" s="70"/>
    </row>
    <row r="14" spans="1:14" ht="28.5" customHeight="1">
      <c r="A14" s="5"/>
      <c r="B14" s="4"/>
      <c r="C14" s="4"/>
      <c r="D14" s="4"/>
      <c r="E14" s="4"/>
      <c r="F14" s="85"/>
      <c r="G14" s="86"/>
      <c r="H14" s="51"/>
      <c r="I14" s="71" t="s">
        <v>29</v>
      </c>
      <c r="J14" s="17" t="s">
        <v>11</v>
      </c>
      <c r="K14" s="11">
        <f>K15</f>
        <v>68898</v>
      </c>
      <c r="L14" s="11">
        <f>L15</f>
        <v>39503</v>
      </c>
      <c r="M14" s="36">
        <f t="shared" si="0"/>
        <v>29395</v>
      </c>
      <c r="N14" s="70"/>
    </row>
    <row r="15" spans="1:14" ht="49.5" customHeight="1">
      <c r="A15" s="5"/>
      <c r="B15" s="4"/>
      <c r="C15" s="4"/>
      <c r="D15" s="4"/>
      <c r="E15" s="4"/>
      <c r="F15" s="85"/>
      <c r="G15" s="86"/>
      <c r="H15" s="51"/>
      <c r="I15" s="72"/>
      <c r="J15" s="18" t="s">
        <v>30</v>
      </c>
      <c r="K15" s="19">
        <v>68898</v>
      </c>
      <c r="L15" s="19">
        <v>39503</v>
      </c>
      <c r="M15" s="36">
        <f t="shared" si="0"/>
        <v>29395</v>
      </c>
      <c r="N15" s="70"/>
    </row>
    <row r="16" spans="1:14" ht="38.25" customHeight="1" thickBot="1">
      <c r="A16" s="29"/>
      <c r="B16" s="30"/>
      <c r="C16" s="30"/>
      <c r="D16" s="30"/>
      <c r="E16" s="30"/>
      <c r="F16" s="87"/>
      <c r="G16" s="88"/>
      <c r="H16" s="23" t="s">
        <v>28</v>
      </c>
      <c r="I16" s="21" t="s">
        <v>28</v>
      </c>
      <c r="J16" s="21" t="s">
        <v>28</v>
      </c>
      <c r="K16" s="20">
        <v>20</v>
      </c>
      <c r="L16" s="20">
        <v>0</v>
      </c>
      <c r="M16" s="81">
        <f t="shared" si="0"/>
        <v>20</v>
      </c>
      <c r="N16" s="82"/>
    </row>
  </sheetData>
  <sheetProtection password="E639" sheet="1" formatCells="0" formatColumns="0" formatRows="0" insertColumns="0" insertRows="0" insertHyperlinks="0" deleteColumns="0" deleteRows="0" sort="0" autoFilter="0" pivotTables="0"/>
  <mergeCells count="50">
    <mergeCell ref="F12:G12"/>
    <mergeCell ref="M16:N16"/>
    <mergeCell ref="F13:G13"/>
    <mergeCell ref="F14:G14"/>
    <mergeCell ref="F15:G15"/>
    <mergeCell ref="F16:G16"/>
    <mergeCell ref="M6:N6"/>
    <mergeCell ref="D4:D5"/>
    <mergeCell ref="I14:I15"/>
    <mergeCell ref="M10:N10"/>
    <mergeCell ref="M12:N12"/>
    <mergeCell ref="F7:G7"/>
    <mergeCell ref="M15:N15"/>
    <mergeCell ref="M13:N13"/>
    <mergeCell ref="M14:N14"/>
    <mergeCell ref="M7:N7"/>
    <mergeCell ref="M8:N8"/>
    <mergeCell ref="M9:N9"/>
    <mergeCell ref="D8:D9"/>
    <mergeCell ref="E8:E9"/>
    <mergeCell ref="M11:N11"/>
    <mergeCell ref="F11:G11"/>
    <mergeCell ref="A1:N1"/>
    <mergeCell ref="A2:E2"/>
    <mergeCell ref="L2:N2"/>
    <mergeCell ref="H4:H5"/>
    <mergeCell ref="I4:I5"/>
    <mergeCell ref="M4:N5"/>
    <mergeCell ref="H3:N3"/>
    <mergeCell ref="A3:G3"/>
    <mergeCell ref="A4:A5"/>
    <mergeCell ref="K4:K5"/>
    <mergeCell ref="L4:L5"/>
    <mergeCell ref="B4:B5"/>
    <mergeCell ref="C8:C9"/>
    <mergeCell ref="I8:I11"/>
    <mergeCell ref="F10:G10"/>
    <mergeCell ref="J4:J5"/>
    <mergeCell ref="F4:G5"/>
    <mergeCell ref="A6:C6"/>
    <mergeCell ref="H6:J6"/>
    <mergeCell ref="A7:A9"/>
    <mergeCell ref="F6:G6"/>
    <mergeCell ref="H7:H15"/>
    <mergeCell ref="I12:I13"/>
    <mergeCell ref="B7:B9"/>
    <mergeCell ref="F8:G9"/>
    <mergeCell ref="E4:E5"/>
    <mergeCell ref="C4:C5"/>
    <mergeCell ref="I7:J7"/>
  </mergeCells>
  <phoneticPr fontId="17" type="noConversion"/>
  <pageMargins left="0.31496062992125984" right="0.31496062992125984" top="0.74803149606299213" bottom="0.74803149606299213" header="0.31496062992125984" footer="0.31496062992125984"/>
  <pageSetup paperSize="9" scale="7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세입세출총괄예산</vt:lpstr>
    </vt:vector>
  </TitlesOfParts>
  <Company>my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이주영</cp:lastModifiedBy>
  <cp:lastPrinted>2014-03-13T05:54:34Z</cp:lastPrinted>
  <dcterms:created xsi:type="dcterms:W3CDTF">2013-12-02T07:32:26Z</dcterms:created>
  <dcterms:modified xsi:type="dcterms:W3CDTF">2017-05-14T11:27:19Z</dcterms:modified>
</cp:coreProperties>
</file>